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800" windowWidth="9720" windowHeight="4725"/>
  </bookViews>
  <sheets>
    <sheet name="Ergebnis" sheetId="1" r:id="rId1"/>
    <sheet name="Wechselzeiten" sheetId="3" r:id="rId2"/>
    <sheet name="Durchgangszeiten" sheetId="4" r:id="rId3"/>
  </sheets>
  <calcPr calcId="145621"/>
</workbook>
</file>

<file path=xl/calcChain.xml><?xml version="1.0" encoding="utf-8"?>
<calcChain xmlns="http://schemas.openxmlformats.org/spreadsheetml/2006/main">
  <c r="F8" i="3" l="1"/>
  <c r="F7" i="3"/>
  <c r="F13" i="3"/>
  <c r="F9" i="3"/>
  <c r="F11" i="3"/>
  <c r="F5" i="3"/>
  <c r="F19" i="3"/>
  <c r="F16" i="3"/>
  <c r="F4" i="3"/>
  <c r="F14" i="3"/>
  <c r="F12" i="3"/>
  <c r="F21" i="3"/>
  <c r="F22" i="3"/>
  <c r="F23" i="3"/>
  <c r="F18" i="3"/>
  <c r="F6" i="3"/>
  <c r="F15" i="3"/>
  <c r="F20" i="3"/>
  <c r="F25" i="3"/>
  <c r="F17" i="3"/>
  <c r="F24" i="3"/>
  <c r="D8" i="3"/>
  <c r="D7" i="3"/>
  <c r="D13" i="3"/>
  <c r="D9" i="3"/>
  <c r="D11" i="3"/>
  <c r="D5" i="3"/>
  <c r="D19" i="3"/>
  <c r="D16" i="3"/>
  <c r="D4" i="3"/>
  <c r="D14" i="3"/>
  <c r="D12" i="3"/>
  <c r="D21" i="3"/>
  <c r="D22" i="3"/>
  <c r="D23" i="3"/>
  <c r="D18" i="3"/>
  <c r="D6" i="3"/>
  <c r="D15" i="3"/>
  <c r="D20" i="3"/>
  <c r="D25" i="3"/>
  <c r="D17" i="3"/>
  <c r="D24" i="3"/>
  <c r="F10" i="3"/>
  <c r="D10" i="3"/>
  <c r="B24" i="3"/>
  <c r="B17" i="3"/>
  <c r="B25" i="3"/>
  <c r="B20" i="3"/>
  <c r="B15" i="3"/>
  <c r="B6" i="3"/>
  <c r="B18" i="3"/>
  <c r="B23" i="3"/>
  <c r="B22" i="3"/>
  <c r="B21" i="3"/>
  <c r="B12" i="3"/>
  <c r="B14" i="3"/>
  <c r="B4" i="3"/>
  <c r="B16" i="3"/>
  <c r="B19" i="3"/>
  <c r="B5" i="3"/>
  <c r="B11" i="3"/>
  <c r="B9" i="3"/>
  <c r="B13" i="3"/>
  <c r="B7" i="3"/>
  <c r="B8" i="3"/>
  <c r="B10" i="3"/>
  <c r="K14" i="4"/>
  <c r="I14" i="4"/>
  <c r="G14" i="4"/>
  <c r="E14" i="4"/>
  <c r="C14" i="4"/>
  <c r="H29" i="1"/>
  <c r="F29" i="1"/>
  <c r="D29" i="1"/>
  <c r="C29" i="1"/>
  <c r="B29" i="1"/>
  <c r="H28" i="1"/>
  <c r="F28" i="1"/>
  <c r="D28" i="1"/>
  <c r="C28" i="1"/>
  <c r="B28" i="1"/>
  <c r="H27" i="1"/>
  <c r="F27" i="1"/>
  <c r="D27" i="1"/>
  <c r="C27" i="1"/>
  <c r="B27" i="1"/>
  <c r="K25" i="4"/>
  <c r="K24" i="4"/>
  <c r="K23" i="4"/>
  <c r="K22" i="4"/>
  <c r="K21" i="4"/>
  <c r="K20" i="4"/>
  <c r="K19" i="4"/>
  <c r="K18" i="4"/>
  <c r="K17" i="4"/>
  <c r="K16" i="4"/>
  <c r="K15" i="4"/>
  <c r="K13" i="4"/>
  <c r="K12" i="4"/>
  <c r="K11" i="4"/>
  <c r="K10" i="4"/>
  <c r="K9" i="4"/>
  <c r="K8" i="4"/>
  <c r="K7" i="4"/>
  <c r="K6" i="4"/>
  <c r="K5" i="4"/>
  <c r="K4" i="4"/>
  <c r="I25" i="4"/>
  <c r="I24" i="4"/>
  <c r="I23" i="4"/>
  <c r="I22" i="4"/>
  <c r="I21" i="4"/>
  <c r="I20" i="4"/>
  <c r="I19" i="4"/>
  <c r="I18" i="4"/>
  <c r="I17" i="4"/>
  <c r="I16" i="4"/>
  <c r="I15" i="4"/>
  <c r="I13" i="4"/>
  <c r="I12" i="4"/>
  <c r="I11" i="4"/>
  <c r="I10" i="4"/>
  <c r="I9" i="4"/>
  <c r="I8" i="4"/>
  <c r="I7" i="4"/>
  <c r="I6" i="4"/>
  <c r="I5" i="4"/>
  <c r="I4" i="4"/>
  <c r="G25" i="4"/>
  <c r="G24" i="4"/>
  <c r="G23" i="4"/>
  <c r="G22" i="4"/>
  <c r="G21" i="4"/>
  <c r="G20" i="4"/>
  <c r="G19" i="4"/>
  <c r="G18" i="4"/>
  <c r="G17" i="4"/>
  <c r="G16" i="4"/>
  <c r="G15" i="4"/>
  <c r="G13" i="4"/>
  <c r="G12" i="4"/>
  <c r="G11" i="4"/>
  <c r="G10" i="4"/>
  <c r="G9" i="4"/>
  <c r="G8" i="4"/>
  <c r="G7" i="4"/>
  <c r="G6" i="4"/>
  <c r="G5" i="4"/>
  <c r="G4" i="4"/>
  <c r="E25" i="4"/>
  <c r="E24" i="4"/>
  <c r="E23" i="4"/>
  <c r="E22" i="4"/>
  <c r="E21" i="4"/>
  <c r="E20" i="4"/>
  <c r="E19" i="4"/>
  <c r="E18" i="4"/>
  <c r="E17" i="4"/>
  <c r="E16" i="4"/>
  <c r="E15" i="4"/>
  <c r="E13" i="4"/>
  <c r="E12" i="4"/>
  <c r="E11" i="4"/>
  <c r="E10" i="4"/>
  <c r="E8" i="4"/>
  <c r="E7" i="4"/>
  <c r="E6" i="4"/>
  <c r="E5" i="4"/>
  <c r="E4" i="4"/>
  <c r="C5" i="4"/>
  <c r="C6" i="4"/>
  <c r="C7" i="4"/>
  <c r="C8" i="4"/>
  <c r="C9" i="4"/>
  <c r="C10" i="4"/>
  <c r="C11" i="4"/>
  <c r="C12" i="4"/>
  <c r="C13" i="4"/>
  <c r="C15" i="4"/>
  <c r="C16" i="4"/>
  <c r="C17" i="4"/>
  <c r="C18" i="4"/>
  <c r="C19" i="4"/>
  <c r="C20" i="4"/>
  <c r="C21" i="4"/>
  <c r="C22" i="4"/>
  <c r="C23" i="4"/>
  <c r="C24" i="4"/>
  <c r="C25" i="4"/>
  <c r="C4" i="4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C8" i="1"/>
  <c r="C9" i="1"/>
  <c r="C21" i="1"/>
  <c r="C24" i="1"/>
  <c r="C11" i="1"/>
  <c r="C23" i="1"/>
  <c r="C19" i="1"/>
  <c r="C17" i="1"/>
  <c r="C12" i="1"/>
  <c r="C15" i="1"/>
  <c r="C13" i="1"/>
  <c r="C25" i="1"/>
  <c r="C10" i="1"/>
  <c r="C14" i="1"/>
  <c r="C16" i="1"/>
  <c r="C18" i="1"/>
  <c r="C20" i="1"/>
  <c r="C22" i="1"/>
  <c r="C26" i="1"/>
  <c r="D8" i="1"/>
  <c r="D9" i="1"/>
  <c r="D21" i="1"/>
  <c r="D24" i="1"/>
  <c r="D11" i="1"/>
  <c r="D23" i="1"/>
  <c r="D19" i="1"/>
  <c r="D17" i="1"/>
  <c r="D12" i="1"/>
  <c r="D15" i="1"/>
  <c r="D13" i="1"/>
  <c r="D25" i="1"/>
  <c r="D22" i="1"/>
  <c r="D20" i="1"/>
  <c r="D26" i="1"/>
  <c r="D16" i="1"/>
  <c r="D14" i="1"/>
  <c r="D10" i="1"/>
  <c r="D18" i="1"/>
  <c r="F8" i="1"/>
  <c r="F9" i="1"/>
  <c r="F21" i="1"/>
  <c r="F24" i="1"/>
  <c r="F11" i="1"/>
  <c r="F23" i="1"/>
  <c r="F19" i="1"/>
  <c r="F17" i="1"/>
  <c r="F12" i="1"/>
  <c r="F15" i="1"/>
  <c r="F13" i="1"/>
  <c r="F25" i="1"/>
  <c r="F22" i="1"/>
  <c r="F20" i="1"/>
  <c r="F26" i="1"/>
  <c r="F16" i="1"/>
  <c r="F14" i="1"/>
  <c r="F10" i="1"/>
  <c r="F18" i="1"/>
  <c r="H8" i="1"/>
  <c r="H9" i="1"/>
  <c r="H21" i="1"/>
  <c r="H24" i="1"/>
  <c r="H11" i="1"/>
  <c r="H23" i="1"/>
  <c r="H19" i="1"/>
  <c r="H17" i="1"/>
  <c r="H12" i="1"/>
  <c r="H15" i="1"/>
  <c r="H13" i="1"/>
  <c r="H25" i="1"/>
  <c r="H22" i="1"/>
  <c r="H20" i="1"/>
  <c r="H26" i="1"/>
  <c r="H16" i="1"/>
  <c r="H14" i="1"/>
  <c r="H10" i="1"/>
  <c r="H18" i="1"/>
  <c r="C5" i="3" l="1"/>
  <c r="C25" i="3"/>
  <c r="C19" i="3"/>
  <c r="C13" i="3"/>
  <c r="E11" i="1"/>
  <c r="E10" i="1"/>
  <c r="E13" i="1"/>
  <c r="E15" i="1"/>
  <c r="C20" i="3"/>
  <c r="C23" i="3"/>
  <c r="C14" i="3"/>
  <c r="C7" i="3"/>
  <c r="C21" i="3"/>
  <c r="C16" i="3"/>
  <c r="E8" i="3"/>
  <c r="E16" i="3"/>
  <c r="E18" i="3"/>
  <c r="C9" i="3"/>
  <c r="E13" i="3"/>
  <c r="E21" i="1"/>
  <c r="C10" i="3"/>
  <c r="G8" i="1"/>
  <c r="C18" i="3"/>
  <c r="C12" i="3"/>
  <c r="E21" i="3"/>
  <c r="E15" i="3"/>
  <c r="E11" i="3"/>
  <c r="E12" i="3"/>
  <c r="G12" i="1"/>
  <c r="G27" i="1"/>
  <c r="G9" i="1"/>
  <c r="G26" i="1"/>
  <c r="G20" i="1"/>
  <c r="G22" i="1"/>
  <c r="G14" i="1"/>
  <c r="G11" i="1"/>
  <c r="G17" i="1"/>
  <c r="G25" i="1"/>
  <c r="G13" i="1"/>
  <c r="G21" i="3"/>
  <c r="G17" i="3"/>
  <c r="G16" i="3"/>
  <c r="G6" i="3"/>
  <c r="G22" i="3"/>
  <c r="G19" i="3"/>
  <c r="G5" i="3"/>
  <c r="G25" i="3"/>
  <c r="G18" i="3"/>
  <c r="A27" i="1"/>
  <c r="A10" i="1"/>
  <c r="A21" i="1"/>
  <c r="I25" i="1"/>
  <c r="A24" i="1"/>
  <c r="A11" i="1"/>
  <c r="A22" i="1"/>
  <c r="I12" i="1"/>
  <c r="I9" i="1"/>
  <c r="I8" i="1"/>
  <c r="I28" i="1"/>
  <c r="I23" i="1"/>
  <c r="A16" i="1"/>
  <c r="A15" i="1"/>
  <c r="I17" i="1"/>
  <c r="A26" i="1"/>
  <c r="I16" i="1"/>
  <c r="A23" i="1"/>
  <c r="A25" i="1"/>
  <c r="A29" i="1"/>
  <c r="A19" i="1"/>
  <c r="A13" i="1"/>
  <c r="I24" i="1"/>
  <c r="A28" i="1"/>
  <c r="A18" i="1"/>
  <c r="A17" i="1"/>
  <c r="A14" i="1"/>
  <c r="A8" i="1"/>
  <c r="I15" i="1"/>
  <c r="I26" i="1"/>
  <c r="I20" i="1"/>
  <c r="I10" i="1"/>
  <c r="I14" i="1"/>
  <c r="I22" i="1"/>
  <c r="I29" i="1"/>
  <c r="I18" i="1"/>
  <c r="I27" i="1"/>
  <c r="I19" i="1"/>
  <c r="A9" i="1"/>
  <c r="I21" i="1"/>
  <c r="A20" i="1"/>
  <c r="A12" i="1"/>
  <c r="I11" i="1"/>
  <c r="I13" i="1"/>
  <c r="G15" i="3"/>
  <c r="G24" i="3"/>
  <c r="G11" i="3"/>
  <c r="C17" i="3"/>
  <c r="G20" i="3"/>
  <c r="G10" i="3"/>
  <c r="G14" i="3"/>
  <c r="G13" i="3"/>
  <c r="G7" i="3"/>
  <c r="C24" i="3"/>
  <c r="C22" i="3"/>
  <c r="C4" i="3"/>
  <c r="C8" i="3"/>
  <c r="G9" i="3"/>
  <c r="G23" i="3"/>
  <c r="G8" i="3"/>
  <c r="G4" i="3"/>
  <c r="G12" i="3"/>
  <c r="C6" i="3"/>
  <c r="E20" i="3"/>
  <c r="E9" i="3"/>
  <c r="E17" i="3"/>
  <c r="E14" i="3"/>
  <c r="E25" i="3"/>
  <c r="E22" i="3"/>
  <c r="E4" i="3"/>
  <c r="E7" i="3"/>
  <c r="E5" i="3"/>
  <c r="E6" i="3"/>
  <c r="E10" i="3"/>
  <c r="E19" i="3"/>
  <c r="C15" i="3"/>
  <c r="C11" i="3"/>
  <c r="E23" i="3"/>
  <c r="E24" i="3"/>
  <c r="E12" i="1"/>
  <c r="E26" i="1"/>
  <c r="E24" i="1"/>
  <c r="E22" i="1"/>
  <c r="E8" i="1"/>
  <c r="E28" i="1"/>
  <c r="E19" i="1"/>
  <c r="E14" i="1"/>
  <c r="E17" i="1"/>
  <c r="E29" i="1"/>
  <c r="G23" i="1"/>
  <c r="G21" i="1"/>
  <c r="G10" i="1"/>
  <c r="G28" i="1"/>
  <c r="G18" i="1"/>
  <c r="G29" i="1"/>
  <c r="E18" i="1"/>
  <c r="E20" i="1"/>
  <c r="E9" i="1"/>
  <c r="E23" i="1"/>
  <c r="E25" i="1"/>
  <c r="E16" i="1"/>
  <c r="E27" i="1"/>
  <c r="G16" i="1"/>
  <c r="G24" i="1"/>
  <c r="G15" i="1"/>
  <c r="G19" i="1"/>
  <c r="A11" i="3" l="1"/>
  <c r="A10" i="3"/>
  <c r="A4" i="3"/>
  <c r="A19" i="3"/>
  <c r="A8" i="3"/>
  <c r="A16" i="3"/>
  <c r="A18" i="3"/>
  <c r="A23" i="3"/>
  <c r="A14" i="3"/>
  <c r="A20" i="3"/>
  <c r="A17" i="3"/>
  <c r="A5" i="3"/>
  <c r="A21" i="3"/>
  <c r="A24" i="3"/>
  <c r="A15" i="3"/>
  <c r="A6" i="3"/>
  <c r="A12" i="3"/>
  <c r="A7" i="3"/>
  <c r="A22" i="3"/>
  <c r="A25" i="3"/>
  <c r="A13" i="3"/>
  <c r="A9" i="3"/>
</calcChain>
</file>

<file path=xl/sharedStrings.xml><?xml version="1.0" encoding="utf-8"?>
<sst xmlns="http://schemas.openxmlformats.org/spreadsheetml/2006/main" count="44" uniqueCount="36">
  <si>
    <t>Name</t>
  </si>
  <si>
    <t>Gesamt</t>
  </si>
  <si>
    <t>Platz</t>
  </si>
  <si>
    <t>Laufen</t>
  </si>
  <si>
    <t>1. Wechsel</t>
  </si>
  <si>
    <t>2. Wechsel</t>
  </si>
  <si>
    <t>Durchgangszeiten</t>
  </si>
  <si>
    <t>Wechselzeiten</t>
  </si>
  <si>
    <t>Schwimmen</t>
  </si>
  <si>
    <t>Rad</t>
  </si>
  <si>
    <t>Name                                                  nach</t>
  </si>
  <si>
    <t>Thomas Gössl</t>
  </si>
  <si>
    <t>Michael Gössl</t>
  </si>
  <si>
    <t>Andreas Gössl</t>
  </si>
  <si>
    <t>Nikolaus Schmid</t>
  </si>
  <si>
    <t>Karl Bruckner</t>
  </si>
  <si>
    <t>Richard Seyfried - Bernhard Neuwirth - Richard Seyfried</t>
  </si>
  <si>
    <t>Harald Steininger</t>
  </si>
  <si>
    <t>Thomas Marecek</t>
  </si>
  <si>
    <t>21. Ritzathlon</t>
  </si>
  <si>
    <t>Rudolf Langsteiner</t>
  </si>
  <si>
    <t>Bernd Höfinger</t>
  </si>
  <si>
    <t>Sabrina Meidl - Gerhard Meidl - Patrick Meidl</t>
  </si>
  <si>
    <t>Alexander Heili</t>
  </si>
  <si>
    <t>Johannes Schmid</t>
  </si>
  <si>
    <t>Claudia Nöbauer - Daniela Nöbauer - Barbara Nöbauer</t>
  </si>
  <si>
    <t>Anita Stocklasser</t>
  </si>
  <si>
    <t>Andreas Grötzl</t>
  </si>
  <si>
    <t>Franz Eberl</t>
  </si>
  <si>
    <t>Richard Marecek - Lukas Jaros - Richard Marecek</t>
  </si>
  <si>
    <t>Erna Grötzl</t>
  </si>
  <si>
    <t>Paul Grün</t>
  </si>
  <si>
    <t>Markus Trappl</t>
  </si>
  <si>
    <t>Mariella Kolm</t>
  </si>
  <si>
    <t>Ritzmannshof, 19.7.2014</t>
  </si>
  <si>
    <t>500 m Schwimmen / 20,7 km Radfahren / 5000 m Laufen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</si>
</sst>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:ss"/>
    <numFmt numFmtId="177" formatCode="h:mm:ss"/>
  </numFmts>
  <fonts count="4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176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quotePrefix="1" applyNumberFormat="1" applyFont="1" applyAlignment="1">
      <alignment horizontal="center"/>
    </xf>
    <xf numFmtId="176" fontId="1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7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6" fontId="1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1"/>
  <sheetViews>
    <sheetView tabSelected="1" zoomScale="90" zoomScaleNormal="50" zoomScaleSheetLayoutView="50" workbookViewId="0">
      <selection sqref="A1:I1"/>
    </sheetView>
  </sheetViews>
  <sheetFormatPr baseColWidth="10" defaultRowHeight="15" x14ac:dyDescent="0.2"/>
  <cols>
    <col min="1" max="1" width="6.7109375" style="1" customWidth="1"/>
    <col min="2" max="2" width="45.710937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6384" width="11.42578125" style="1"/>
  </cols>
  <sheetData>
    <row r="1" spans="1:9" ht="30" customHeight="1" x14ac:dyDescent="0.35">
      <c r="A1" s="13" t="s">
        <v>19</v>
      </c>
      <c r="B1" s="13"/>
      <c r="C1" s="13"/>
      <c r="D1" s="13"/>
      <c r="E1" s="13"/>
      <c r="F1" s="13"/>
      <c r="G1" s="13"/>
      <c r="H1" s="13"/>
      <c r="I1" s="13"/>
    </row>
    <row r="2" spans="1:9" ht="25.5" customHeight="1" x14ac:dyDescent="0.35">
      <c r="A2" s="6"/>
      <c r="B2" s="6"/>
      <c r="C2" s="6"/>
      <c r="D2" s="6"/>
      <c r="E2" s="6"/>
      <c r="F2" s="6"/>
      <c r="G2" s="6"/>
      <c r="H2" s="6"/>
      <c r="I2" s="6"/>
    </row>
    <row r="3" spans="1:9" x14ac:dyDescent="0.2">
      <c r="A3" s="14" t="s">
        <v>34</v>
      </c>
      <c r="B3" s="14"/>
      <c r="C3" s="14"/>
      <c r="D3" s="14"/>
      <c r="E3" s="14"/>
      <c r="F3" s="14"/>
      <c r="G3" s="14"/>
      <c r="H3" s="14"/>
      <c r="I3" s="14"/>
    </row>
    <row r="4" spans="1:9" x14ac:dyDescent="0.2">
      <c r="A4" s="5"/>
      <c r="B4" s="5"/>
      <c r="C4" s="5"/>
      <c r="D4" s="5"/>
      <c r="E4" s="5"/>
      <c r="F4" s="5"/>
      <c r="G4" s="5"/>
      <c r="H4" s="5"/>
      <c r="I4" s="5"/>
    </row>
    <row r="5" spans="1:9" x14ac:dyDescent="0.2">
      <c r="A5" s="14" t="s">
        <v>35</v>
      </c>
      <c r="B5" s="14"/>
      <c r="C5" s="14"/>
      <c r="D5" s="14"/>
      <c r="E5" s="14"/>
      <c r="F5" s="14"/>
      <c r="G5" s="14"/>
      <c r="H5" s="14"/>
      <c r="I5" s="14"/>
    </row>
    <row r="6" spans="1:9" ht="25.5" customHeight="1" x14ac:dyDescent="0.2">
      <c r="A6" s="2"/>
    </row>
    <row r="7" spans="1:9" ht="25.5" customHeight="1" x14ac:dyDescent="0.2">
      <c r="A7" s="2" t="s">
        <v>2</v>
      </c>
      <c r="B7" s="1" t="s">
        <v>0</v>
      </c>
      <c r="C7" s="2" t="s">
        <v>1</v>
      </c>
      <c r="D7" s="15" t="s">
        <v>8</v>
      </c>
      <c r="E7" s="15"/>
      <c r="F7" s="15" t="s">
        <v>9</v>
      </c>
      <c r="G7" s="15"/>
      <c r="H7" s="15" t="s">
        <v>3</v>
      </c>
      <c r="I7" s="15"/>
    </row>
    <row r="8" spans="1:9" ht="30" customHeight="1" x14ac:dyDescent="0.25">
      <c r="A8" s="10">
        <f t="shared" ref="A8:A30" si="0">RANK(C8,C$8:C$34,1)</f>
        <v>1</v>
      </c>
      <c r="B8" s="1" t="str">
        <f>Durchgangszeiten!A4</f>
        <v>Rudolf Langsteiner</v>
      </c>
      <c r="C8" s="3">
        <f>ROUND(Durchgangszeiten!J4*86400,0)/86400</f>
        <v>4.7557870370370368E-2</v>
      </c>
      <c r="D8" s="8">
        <f>ROUND(Durchgangszeiten!B4*86400,0)/86400</f>
        <v>6.7245370370370367E-3</v>
      </c>
      <c r="E8" s="10">
        <f t="shared" ref="E8:E30" si="1">RANK(D8,D$8:D$34,1)</f>
        <v>4</v>
      </c>
      <c r="F8" s="4">
        <f>ROUND((Durchgangszeiten!F4-Durchgangszeiten!D4)*86400,0)/86400</f>
        <v>2.462962962962963E-2</v>
      </c>
      <c r="G8" s="10">
        <f t="shared" ref="G8:G30" si="2">RANK(F8,F$8:F$34,1)</f>
        <v>1</v>
      </c>
      <c r="H8" s="4">
        <f>ROUND((Durchgangszeiten!J4-Durchgangszeiten!H4)*86400,0)/86400</f>
        <v>1.5289351851851853E-2</v>
      </c>
      <c r="I8" s="10">
        <f t="shared" ref="I8:I30" si="3">RANK(H8,H$8:H$34,1)</f>
        <v>2</v>
      </c>
    </row>
    <row r="9" spans="1:9" ht="25.5" customHeight="1" x14ac:dyDescent="0.25">
      <c r="A9" s="10">
        <f t="shared" si="0"/>
        <v>2</v>
      </c>
      <c r="B9" s="1" t="str">
        <f>Durchgangszeiten!A5</f>
        <v>Bernd Höfinger</v>
      </c>
      <c r="C9" s="3">
        <f>ROUND(Durchgangszeiten!J5*86400,0)/86400</f>
        <v>4.9594907407407407E-2</v>
      </c>
      <c r="D9" s="8">
        <f>ROUND(Durchgangszeiten!B5*86400,0)/86400</f>
        <v>6.6898148148148151E-3</v>
      </c>
      <c r="E9" s="10">
        <f t="shared" si="1"/>
        <v>3</v>
      </c>
      <c r="F9" s="4">
        <f>ROUND((Durchgangszeiten!F5-Durchgangszeiten!D5)*86400,0)/86400</f>
        <v>2.5729166666666668E-2</v>
      </c>
      <c r="G9" s="10">
        <f t="shared" si="2"/>
        <v>2</v>
      </c>
      <c r="H9" s="4">
        <f>ROUND((Durchgangszeiten!J5-Durchgangszeiten!H5)*86400,0)/86400</f>
        <v>1.6608796296296295E-2</v>
      </c>
      <c r="I9" s="10">
        <f t="shared" si="3"/>
        <v>10</v>
      </c>
    </row>
    <row r="10" spans="1:9" ht="25.5" customHeight="1" x14ac:dyDescent="0.25">
      <c r="A10" s="10">
        <f t="shared" si="0"/>
        <v>3</v>
      </c>
      <c r="B10" s="1" t="str">
        <f>Durchgangszeiten!A6</f>
        <v>Sabrina Meidl - Gerhard Meidl - Patrick Meidl</v>
      </c>
      <c r="C10" s="3">
        <f>ROUND(Durchgangszeiten!J6*86400,0)/86400</f>
        <v>5.1168981481481482E-2</v>
      </c>
      <c r="D10" s="8">
        <f>ROUND(Durchgangszeiten!B6*86400,0)/86400</f>
        <v>8.0555555555555554E-3</v>
      </c>
      <c r="E10" s="10">
        <f t="shared" si="1"/>
        <v>9</v>
      </c>
      <c r="F10" s="4">
        <f>ROUND((Durchgangszeiten!F6-Durchgangszeiten!D6)*86400,0)/86400</f>
        <v>2.6909722222222224E-2</v>
      </c>
      <c r="G10" s="10">
        <f t="shared" si="2"/>
        <v>5</v>
      </c>
      <c r="H10" s="4">
        <f>ROUND((Durchgangszeiten!J6-Durchgangszeiten!H6)*86400,0)/86400</f>
        <v>1.5949074074074074E-2</v>
      </c>
      <c r="I10" s="10">
        <f t="shared" si="3"/>
        <v>6</v>
      </c>
    </row>
    <row r="11" spans="1:9" ht="25.5" customHeight="1" x14ac:dyDescent="0.25">
      <c r="A11" s="10">
        <f t="shared" si="0"/>
        <v>4</v>
      </c>
      <c r="B11" s="1" t="str">
        <f>Durchgangszeiten!A7</f>
        <v>Nikolaus Schmid</v>
      </c>
      <c r="C11" s="3">
        <f>ROUND(Durchgangszeiten!J7*86400,0)/86400</f>
        <v>5.1631944444444446E-2</v>
      </c>
      <c r="D11" s="8">
        <f>ROUND(Durchgangszeiten!B7*86400,0)/86400</f>
        <v>6.4236111111111108E-3</v>
      </c>
      <c r="E11" s="10">
        <f t="shared" si="1"/>
        <v>2</v>
      </c>
      <c r="F11" s="4">
        <f>ROUND((Durchgangszeiten!F7-Durchgangszeiten!D7)*86400,0)/86400</f>
        <v>2.7303240740740739E-2</v>
      </c>
      <c r="G11" s="10">
        <f t="shared" si="2"/>
        <v>7</v>
      </c>
      <c r="H11" s="4">
        <f>ROUND((Durchgangszeiten!J7-Durchgangszeiten!H7)*86400,0)/86400</f>
        <v>1.6770833333333332E-2</v>
      </c>
      <c r="I11" s="10">
        <f t="shared" si="3"/>
        <v>11</v>
      </c>
    </row>
    <row r="12" spans="1:9" ht="25.5" customHeight="1" x14ac:dyDescent="0.25">
      <c r="A12" s="10">
        <f t="shared" si="0"/>
        <v>5</v>
      </c>
      <c r="B12" s="1" t="str">
        <f>Durchgangszeiten!A8</f>
        <v>Thomas Marecek</v>
      </c>
      <c r="C12" s="3">
        <f>ROUND(Durchgangszeiten!J8*86400,0)/86400</f>
        <v>5.1944444444444446E-2</v>
      </c>
      <c r="D12" s="8">
        <f>ROUND(Durchgangszeiten!B8*86400,0)/86400</f>
        <v>6.030092592592593E-3</v>
      </c>
      <c r="E12" s="10">
        <f t="shared" si="1"/>
        <v>1</v>
      </c>
      <c r="F12" s="4">
        <f>ROUND((Durchgangszeiten!F8-Durchgangszeiten!D8)*86400,0)/86400</f>
        <v>2.8576388888888887E-2</v>
      </c>
      <c r="G12" s="10">
        <f t="shared" si="2"/>
        <v>11</v>
      </c>
      <c r="H12" s="4">
        <f>ROUND((Durchgangszeiten!J8-Durchgangszeiten!H8)*86400,0)/86400</f>
        <v>1.6585648148148148E-2</v>
      </c>
      <c r="I12" s="10">
        <f t="shared" si="3"/>
        <v>9</v>
      </c>
    </row>
    <row r="13" spans="1:9" ht="25.5" customHeight="1" x14ac:dyDescent="0.25">
      <c r="A13" s="10">
        <f t="shared" si="0"/>
        <v>6</v>
      </c>
      <c r="B13" s="1" t="str">
        <f>Durchgangszeiten!A9</f>
        <v>Alexander Heili</v>
      </c>
      <c r="C13" s="3">
        <f>ROUND(Durchgangszeiten!J9*86400,0)/86400</f>
        <v>5.2615740740740741E-2</v>
      </c>
      <c r="D13" s="8">
        <f>ROUND(Durchgangszeiten!B9*86400,0)/86400</f>
        <v>8.773148148148148E-3</v>
      </c>
      <c r="E13" s="10">
        <f t="shared" si="1"/>
        <v>12</v>
      </c>
      <c r="F13" s="4">
        <f>ROUND((Durchgangszeiten!F9-Durchgangszeiten!D9)*86400,0)/86400</f>
        <v>2.6747685185185187E-2</v>
      </c>
      <c r="G13" s="10">
        <f t="shared" si="2"/>
        <v>4</v>
      </c>
      <c r="H13" s="4">
        <f>ROUND((Durchgangszeiten!J9-Durchgangszeiten!H9)*86400,0)/86400</f>
        <v>1.6030092592592592E-2</v>
      </c>
      <c r="I13" s="10">
        <f t="shared" si="3"/>
        <v>7</v>
      </c>
    </row>
    <row r="14" spans="1:9" ht="25.5" customHeight="1" x14ac:dyDescent="0.25">
      <c r="A14" s="10">
        <f t="shared" si="0"/>
        <v>7</v>
      </c>
      <c r="B14" s="1" t="str">
        <f>Durchgangszeiten!A10</f>
        <v>Richard Seyfried - Bernhard Neuwirth - Richard Seyfried</v>
      </c>
      <c r="C14" s="3">
        <f>ROUND(Durchgangszeiten!J10*86400,0)/86400</f>
        <v>5.3159722222222219E-2</v>
      </c>
      <c r="D14" s="8">
        <f>ROUND(Durchgangszeiten!B10*86400,0)/86400</f>
        <v>8.8888888888888889E-3</v>
      </c>
      <c r="E14" s="10">
        <f t="shared" si="1"/>
        <v>14</v>
      </c>
      <c r="F14" s="4">
        <f>ROUND((Durchgangszeiten!F10-Durchgangszeiten!D10)*86400,0)/86400</f>
        <v>2.7847222222222221E-2</v>
      </c>
      <c r="G14" s="10">
        <f t="shared" si="2"/>
        <v>8</v>
      </c>
      <c r="H14" s="4">
        <f>ROUND((Durchgangszeiten!J10-Durchgangszeiten!H10)*86400,0)/86400</f>
        <v>1.6203703703703703E-2</v>
      </c>
      <c r="I14" s="10">
        <f t="shared" si="3"/>
        <v>8</v>
      </c>
    </row>
    <row r="15" spans="1:9" ht="25.5" customHeight="1" x14ac:dyDescent="0.25">
      <c r="A15" s="10">
        <f t="shared" si="0"/>
        <v>8</v>
      </c>
      <c r="B15" s="1" t="str">
        <f>Durchgangszeiten!A11</f>
        <v>Johannes Schmid</v>
      </c>
      <c r="C15" s="3">
        <f>ROUND(Durchgangszeiten!J11*86400,0)/86400</f>
        <v>5.3298611111111109E-2</v>
      </c>
      <c r="D15" s="8">
        <f>ROUND(Durchgangszeiten!B11*86400,0)/86400</f>
        <v>7.3958333333333333E-3</v>
      </c>
      <c r="E15" s="10">
        <f t="shared" si="1"/>
        <v>6</v>
      </c>
      <c r="F15" s="4">
        <f>ROUND((Durchgangszeiten!F11-Durchgangszeiten!D11)*86400,0)/86400</f>
        <v>2.8275462962962964E-2</v>
      </c>
      <c r="G15" s="10">
        <f t="shared" si="2"/>
        <v>10</v>
      </c>
      <c r="H15" s="4">
        <f>ROUND((Durchgangszeiten!J11-Durchgangszeiten!H11)*86400,0)/86400</f>
        <v>1.5821759259259258E-2</v>
      </c>
      <c r="I15" s="10">
        <f t="shared" si="3"/>
        <v>5</v>
      </c>
    </row>
    <row r="16" spans="1:9" ht="25.5" customHeight="1" x14ac:dyDescent="0.25">
      <c r="A16" s="10">
        <f t="shared" si="0"/>
        <v>9</v>
      </c>
      <c r="B16" s="1" t="str">
        <f>Durchgangszeiten!A12</f>
        <v>Karl Bruckner</v>
      </c>
      <c r="C16" s="3">
        <f>ROUND(Durchgangszeiten!J12*86400,0)/86400</f>
        <v>5.3819444444444448E-2</v>
      </c>
      <c r="D16" s="8">
        <f>ROUND(Durchgangszeiten!B12*86400,0)/86400</f>
        <v>7.8703703703703696E-3</v>
      </c>
      <c r="E16" s="10">
        <f t="shared" si="1"/>
        <v>8</v>
      </c>
      <c r="F16" s="4">
        <f>ROUND((Durchgangszeiten!F12-Durchgangszeiten!D12)*86400,0)/86400</f>
        <v>2.8958333333333332E-2</v>
      </c>
      <c r="G16" s="10">
        <f t="shared" si="2"/>
        <v>12</v>
      </c>
      <c r="H16" s="4">
        <f>ROUND((Durchgangszeiten!J12-Durchgangszeiten!H12)*86400,0)/86400</f>
        <v>1.5578703703703704E-2</v>
      </c>
      <c r="I16" s="10">
        <f t="shared" si="3"/>
        <v>3</v>
      </c>
    </row>
    <row r="17" spans="1:9" ht="25.5" customHeight="1" x14ac:dyDescent="0.25">
      <c r="A17" s="10">
        <f t="shared" si="0"/>
        <v>10</v>
      </c>
      <c r="B17" s="1" t="str">
        <f>Durchgangszeiten!A13</f>
        <v>Claudia Nöbauer - Daniela Nöbauer - Barbara Nöbauer</v>
      </c>
      <c r="C17" s="3">
        <f>ROUND(Durchgangszeiten!J13*86400,0)/86400</f>
        <v>5.3900462962962963E-2</v>
      </c>
      <c r="D17" s="8">
        <f>ROUND(Durchgangszeiten!B13*86400,0)/86400</f>
        <v>8.2523148148148148E-3</v>
      </c>
      <c r="E17" s="10">
        <f t="shared" si="1"/>
        <v>10</v>
      </c>
      <c r="F17" s="4">
        <f>ROUND((Durchgangszeiten!F13-Durchgangszeiten!D13)*86400,0)/86400</f>
        <v>3.0289351851851852E-2</v>
      </c>
      <c r="G17" s="10">
        <f t="shared" si="2"/>
        <v>17</v>
      </c>
      <c r="H17" s="4">
        <f>ROUND((Durchgangszeiten!J13-Durchgangszeiten!H13)*86400,0)/86400</f>
        <v>1.5138888888888889E-2</v>
      </c>
      <c r="I17" s="10">
        <f t="shared" si="3"/>
        <v>1</v>
      </c>
    </row>
    <row r="18" spans="1:9" ht="25.5" customHeight="1" x14ac:dyDescent="0.25">
      <c r="A18" s="10">
        <f t="shared" si="0"/>
        <v>11</v>
      </c>
      <c r="B18" s="1" t="str">
        <f>Durchgangszeiten!A14</f>
        <v>Anita Stocklasser</v>
      </c>
      <c r="C18" s="3">
        <f>ROUND(Durchgangszeiten!J14*86400,0)/86400</f>
        <v>5.5231481481481479E-2</v>
      </c>
      <c r="D18" s="8">
        <f>ROUND(Durchgangszeiten!B14*86400,0)/86400</f>
        <v>8.8425925925925929E-3</v>
      </c>
      <c r="E18" s="10">
        <f t="shared" si="1"/>
        <v>13</v>
      </c>
      <c r="F18" s="4">
        <f>ROUND((Durchgangszeiten!F14-Durchgangszeiten!D14)*86400,0)/86400</f>
        <v>2.6516203703703705E-2</v>
      </c>
      <c r="G18" s="10">
        <f t="shared" si="2"/>
        <v>3</v>
      </c>
      <c r="H18" s="4">
        <f>ROUND((Durchgangszeiten!J14-Durchgangszeiten!H14)*86400,0)/86400</f>
        <v>1.8703703703703705E-2</v>
      </c>
      <c r="I18" s="10">
        <f t="shared" si="3"/>
        <v>15</v>
      </c>
    </row>
    <row r="19" spans="1:9" ht="25.5" customHeight="1" x14ac:dyDescent="0.25">
      <c r="A19" s="10">
        <f t="shared" si="0"/>
        <v>12</v>
      </c>
      <c r="B19" s="1" t="str">
        <f>Durchgangszeiten!A15</f>
        <v>Thomas Gössl</v>
      </c>
      <c r="C19" s="3">
        <f>ROUND(Durchgangszeiten!J15*86400,0)/86400</f>
        <v>5.6574074074074075E-2</v>
      </c>
      <c r="D19" s="8">
        <f>ROUND(Durchgangszeiten!B15*86400,0)/86400</f>
        <v>7.7546296296296295E-3</v>
      </c>
      <c r="E19" s="10">
        <f t="shared" si="1"/>
        <v>7</v>
      </c>
      <c r="F19" s="4">
        <f>ROUND((Durchgangszeiten!F15-Durchgangszeiten!D15)*86400,0)/86400</f>
        <v>2.7222222222222221E-2</v>
      </c>
      <c r="G19" s="10">
        <f t="shared" si="2"/>
        <v>6</v>
      </c>
      <c r="H19" s="4">
        <f>ROUND((Durchgangszeiten!J15-Durchgangszeiten!H15)*86400,0)/86400</f>
        <v>2.0474537037037038E-2</v>
      </c>
      <c r="I19" s="10">
        <f t="shared" si="3"/>
        <v>17</v>
      </c>
    </row>
    <row r="20" spans="1:9" ht="25.5" customHeight="1" x14ac:dyDescent="0.25">
      <c r="A20" s="10">
        <f t="shared" si="0"/>
        <v>13</v>
      </c>
      <c r="B20" s="1" t="str">
        <f>Durchgangszeiten!A16</f>
        <v>Andreas Grötzl</v>
      </c>
      <c r="C20" s="3">
        <f>ROUND(Durchgangszeiten!J16*86400,0)/86400</f>
        <v>5.6840277777777781E-2</v>
      </c>
      <c r="D20" s="8">
        <f>ROUND(Durchgangszeiten!B16*86400,0)/86400</f>
        <v>9.9074074074074082E-3</v>
      </c>
      <c r="E20" s="10">
        <f t="shared" si="1"/>
        <v>17</v>
      </c>
      <c r="F20" s="4">
        <f>ROUND((Durchgangszeiten!F16-Durchgangszeiten!D16)*86400,0)/86400</f>
        <v>2.8055555555555556E-2</v>
      </c>
      <c r="G20" s="10">
        <f t="shared" si="2"/>
        <v>9</v>
      </c>
      <c r="H20" s="4">
        <f>ROUND((Durchgangszeiten!J16-Durchgangszeiten!H16)*86400,0)/86400</f>
        <v>1.6875000000000001E-2</v>
      </c>
      <c r="I20" s="10">
        <f t="shared" si="3"/>
        <v>12</v>
      </c>
    </row>
    <row r="21" spans="1:9" ht="25.5" customHeight="1" x14ac:dyDescent="0.25">
      <c r="A21" s="10">
        <f t="shared" si="0"/>
        <v>14</v>
      </c>
      <c r="B21" s="1" t="str">
        <f>Durchgangszeiten!A17</f>
        <v>Andreas Gössl</v>
      </c>
      <c r="C21" s="3">
        <f>ROUND(Durchgangszeiten!J17*86400,0)/86400</f>
        <v>5.7615740740740738E-2</v>
      </c>
      <c r="D21" s="8">
        <f>ROUND(Durchgangszeiten!B17*86400,0)/86400</f>
        <v>1.0694444444444444E-2</v>
      </c>
      <c r="E21" s="10">
        <f t="shared" si="1"/>
        <v>21</v>
      </c>
      <c r="F21" s="4">
        <f>ROUND((Durchgangszeiten!F17-Durchgangszeiten!D17)*86400,0)/86400</f>
        <v>2.9097222222222222E-2</v>
      </c>
      <c r="G21" s="10">
        <f t="shared" si="2"/>
        <v>13</v>
      </c>
      <c r="H21" s="4">
        <f>ROUND((Durchgangszeiten!J17-Durchgangszeiten!H17)*86400,0)/86400</f>
        <v>1.5671296296296298E-2</v>
      </c>
      <c r="I21" s="10">
        <f t="shared" si="3"/>
        <v>4</v>
      </c>
    </row>
    <row r="22" spans="1:9" ht="25.5" customHeight="1" x14ac:dyDescent="0.25">
      <c r="A22" s="10">
        <f t="shared" si="0"/>
        <v>15</v>
      </c>
      <c r="B22" s="1" t="str">
        <f>Durchgangszeiten!A18</f>
        <v>Franz Eberl</v>
      </c>
      <c r="C22" s="3">
        <f>ROUND(Durchgangszeiten!J18*86400,0)/86400</f>
        <v>5.8888888888888886E-2</v>
      </c>
      <c r="D22" s="8">
        <f>ROUND(Durchgangszeiten!B18*86400,0)/86400</f>
        <v>8.3564814814814821E-3</v>
      </c>
      <c r="E22" s="10">
        <f t="shared" si="1"/>
        <v>11</v>
      </c>
      <c r="F22" s="4">
        <f>ROUND((Durchgangszeiten!F18-Durchgangszeiten!D18)*86400,0)/86400</f>
        <v>2.9594907407407407E-2</v>
      </c>
      <c r="G22" s="10">
        <f t="shared" si="2"/>
        <v>15</v>
      </c>
      <c r="H22" s="4">
        <f>ROUND((Durchgangszeiten!J18-Durchgangszeiten!H18)*86400,0)/86400</f>
        <v>1.8483796296296297E-2</v>
      </c>
      <c r="I22" s="10">
        <f t="shared" si="3"/>
        <v>13</v>
      </c>
    </row>
    <row r="23" spans="1:9" ht="25.5" customHeight="1" x14ac:dyDescent="0.25">
      <c r="A23" s="10">
        <f t="shared" si="0"/>
        <v>16</v>
      </c>
      <c r="B23" s="1" t="str">
        <f>Durchgangszeiten!A19</f>
        <v>Harald Steininger</v>
      </c>
      <c r="C23" s="3">
        <f>ROUND(Durchgangszeiten!J19*86400,0)/86400</f>
        <v>5.9293981481481482E-2</v>
      </c>
      <c r="D23" s="8">
        <f>ROUND(Durchgangszeiten!B19*86400,0)/86400</f>
        <v>9.5023148148148141E-3</v>
      </c>
      <c r="E23" s="10">
        <f t="shared" si="1"/>
        <v>16</v>
      </c>
      <c r="F23" s="4">
        <f>ROUND((Durchgangszeiten!F19-Durchgangszeiten!D19)*86400,0)/86400</f>
        <v>2.9629629629629631E-2</v>
      </c>
      <c r="G23" s="10">
        <f t="shared" si="2"/>
        <v>16</v>
      </c>
      <c r="H23" s="4">
        <f>ROUND((Durchgangszeiten!J19-Durchgangszeiten!H19)*86400,0)/86400</f>
        <v>1.8564814814814815E-2</v>
      </c>
      <c r="I23" s="10">
        <f t="shared" si="3"/>
        <v>14</v>
      </c>
    </row>
    <row r="24" spans="1:9" ht="25.5" customHeight="1" x14ac:dyDescent="0.25">
      <c r="A24" s="10">
        <f t="shared" si="0"/>
        <v>17</v>
      </c>
      <c r="B24" s="1" t="str">
        <f>Durchgangszeiten!A20</f>
        <v>Richard Marecek - Lukas Jaros - Richard Marecek</v>
      </c>
      <c r="C24" s="3">
        <f>ROUND(Durchgangszeiten!J20*86400,0)/86400</f>
        <v>6.1655092592592595E-2</v>
      </c>
      <c r="D24" s="8">
        <f>ROUND(Durchgangszeiten!B20*86400,0)/86400</f>
        <v>7.1180555555555554E-3</v>
      </c>
      <c r="E24" s="10">
        <f t="shared" si="1"/>
        <v>5</v>
      </c>
      <c r="F24" s="4">
        <f>ROUND((Durchgangszeiten!F20-Durchgangszeiten!D20)*86400,0)/86400</f>
        <v>3.3472222222222223E-2</v>
      </c>
      <c r="G24" s="10">
        <f t="shared" si="2"/>
        <v>19</v>
      </c>
      <c r="H24" s="4">
        <f>ROUND((Durchgangszeiten!J20-Durchgangszeiten!H20)*86400,0)/86400</f>
        <v>2.0821759259259259E-2</v>
      </c>
      <c r="I24" s="10">
        <f t="shared" si="3"/>
        <v>18</v>
      </c>
    </row>
    <row r="25" spans="1:9" ht="25.5" customHeight="1" x14ac:dyDescent="0.25">
      <c r="A25" s="10">
        <f t="shared" si="0"/>
        <v>18</v>
      </c>
      <c r="B25" s="1" t="str">
        <f>Durchgangszeiten!A21</f>
        <v>Michael Gössl</v>
      </c>
      <c r="C25" s="3">
        <f>ROUND(Durchgangszeiten!J21*86400,0)/86400</f>
        <v>6.2835648148148154E-2</v>
      </c>
      <c r="D25" s="8">
        <f>ROUND(Durchgangszeiten!B21*86400,0)/86400</f>
        <v>9.4560185185185181E-3</v>
      </c>
      <c r="E25" s="10">
        <f t="shared" si="1"/>
        <v>15</v>
      </c>
      <c r="F25" s="4">
        <f>ROUND((Durchgangszeiten!F21-Durchgangszeiten!D21)*86400,0)/86400</f>
        <v>2.9305555555555557E-2</v>
      </c>
      <c r="G25" s="10">
        <f t="shared" si="2"/>
        <v>14</v>
      </c>
      <c r="H25" s="4">
        <f>ROUND((Durchgangszeiten!J21-Durchgangszeiten!H21)*86400,0)/86400</f>
        <v>2.2858796296296297E-2</v>
      </c>
      <c r="I25" s="10">
        <f t="shared" si="3"/>
        <v>20</v>
      </c>
    </row>
    <row r="26" spans="1:9" ht="25.5" customHeight="1" x14ac:dyDescent="0.25">
      <c r="A26" s="10">
        <f t="shared" si="0"/>
        <v>19</v>
      </c>
      <c r="B26" s="1" t="str">
        <f>Durchgangszeiten!A22</f>
        <v>Erna Grötzl</v>
      </c>
      <c r="C26" s="3">
        <f>ROUND(Durchgangszeiten!J22*86400,0)/86400</f>
        <v>6.3819444444444443E-2</v>
      </c>
      <c r="D26" s="8">
        <f>ROUND(Durchgangszeiten!B22*86400,0)/86400</f>
        <v>1.0578703703703703E-2</v>
      </c>
      <c r="E26" s="10">
        <f t="shared" si="1"/>
        <v>19</v>
      </c>
      <c r="F26" s="4">
        <f>ROUND((Durchgangszeiten!F22-Durchgangszeiten!D22)*86400,0)/86400</f>
        <v>3.0879629629629628E-2</v>
      </c>
      <c r="G26" s="10">
        <f t="shared" si="2"/>
        <v>18</v>
      </c>
      <c r="H26" s="4">
        <f>ROUND((Durchgangszeiten!J22-Durchgangszeiten!H22)*86400,0)/86400</f>
        <v>2.0381944444444446E-2</v>
      </c>
      <c r="I26" s="10">
        <f t="shared" si="3"/>
        <v>16</v>
      </c>
    </row>
    <row r="27" spans="1:9" ht="25.5" customHeight="1" x14ac:dyDescent="0.25">
      <c r="A27" s="10">
        <f t="shared" si="0"/>
        <v>20</v>
      </c>
      <c r="B27" s="1" t="str">
        <f>Durchgangszeiten!A23</f>
        <v>Paul Grün</v>
      </c>
      <c r="C27" s="3">
        <f>ROUND(Durchgangszeiten!J23*86400,0)/86400</f>
        <v>7.767361111111111E-2</v>
      </c>
      <c r="D27" s="8">
        <f>ROUND(Durchgangszeiten!B23*86400,0)/86400</f>
        <v>1.0636574074074074E-2</v>
      </c>
      <c r="E27" s="10">
        <f t="shared" si="1"/>
        <v>20</v>
      </c>
      <c r="F27" s="4">
        <f>ROUND((Durchgangszeiten!F23-Durchgangszeiten!D23)*86400,0)/86400</f>
        <v>4.1041666666666664E-2</v>
      </c>
      <c r="G27" s="10">
        <f t="shared" si="2"/>
        <v>20</v>
      </c>
      <c r="H27" s="4">
        <f>ROUND((Durchgangszeiten!J23-Durchgangszeiten!H23)*86400,0)/86400</f>
        <v>2.2465277777777778E-2</v>
      </c>
      <c r="I27" s="10">
        <f t="shared" si="3"/>
        <v>19</v>
      </c>
    </row>
    <row r="28" spans="1:9" ht="25.5" customHeight="1" x14ac:dyDescent="0.25">
      <c r="A28" s="10">
        <f t="shared" si="0"/>
        <v>21</v>
      </c>
      <c r="B28" s="1" t="str">
        <f>Durchgangszeiten!A24</f>
        <v>Markus Trappl</v>
      </c>
      <c r="C28" s="3">
        <f>ROUND(Durchgangszeiten!J24*86400,0)/86400</f>
        <v>8.2997685185185188E-2</v>
      </c>
      <c r="D28" s="8">
        <f>ROUND(Durchgangszeiten!B24*86400,0)/86400</f>
        <v>0.01</v>
      </c>
      <c r="E28" s="10">
        <f t="shared" si="1"/>
        <v>18</v>
      </c>
      <c r="F28" s="4">
        <f>ROUND((Durchgangszeiten!F24-Durchgangszeiten!D24)*86400,0)/86400</f>
        <v>4.116898148148148E-2</v>
      </c>
      <c r="G28" s="10">
        <f t="shared" si="2"/>
        <v>21</v>
      </c>
      <c r="H28" s="4">
        <f>ROUND((Durchgangszeiten!J24-Durchgangszeiten!H24)*86400,0)/86400</f>
        <v>3.0405092592592591E-2</v>
      </c>
      <c r="I28" s="10">
        <f t="shared" si="3"/>
        <v>22</v>
      </c>
    </row>
    <row r="29" spans="1:9" ht="25.5" customHeight="1" x14ac:dyDescent="0.25">
      <c r="A29" s="10">
        <f t="shared" si="0"/>
        <v>22</v>
      </c>
      <c r="B29" s="1" t="str">
        <f>Durchgangszeiten!A25</f>
        <v>Mariella Kolm</v>
      </c>
      <c r="C29" s="3">
        <f>ROUND(Durchgangszeiten!J25*86400,0)/86400</f>
        <v>8.7372685185185192E-2</v>
      </c>
      <c r="D29" s="8">
        <f>ROUND(Durchgangszeiten!B25*86400,0)/86400</f>
        <v>1.1990740740740741E-2</v>
      </c>
      <c r="E29" s="10">
        <f t="shared" si="1"/>
        <v>22</v>
      </c>
      <c r="F29" s="19">
        <f>ROUND((Durchgangszeiten!F25-Durchgangszeiten!D25)*86400,0)/86400</f>
        <v>4.7395833333333331E-2</v>
      </c>
      <c r="G29" s="10">
        <f t="shared" si="2"/>
        <v>22</v>
      </c>
      <c r="H29" s="4">
        <f>ROUND((Durchgangszeiten!J25-Durchgangszeiten!H25)*86400,0)/86400</f>
        <v>2.4687500000000001E-2</v>
      </c>
      <c r="I29" s="10">
        <f t="shared" si="3"/>
        <v>21</v>
      </c>
    </row>
    <row r="30" spans="1:9" ht="25.5" customHeight="1" x14ac:dyDescent="0.25">
      <c r="A30" s="10"/>
      <c r="C30" s="3"/>
      <c r="D30" s="8"/>
      <c r="E30" s="10"/>
      <c r="F30" s="4"/>
      <c r="G30" s="10"/>
      <c r="H30" s="4"/>
      <c r="I30" s="10"/>
    </row>
    <row r="31" spans="1:9" ht="25.5" customHeight="1" x14ac:dyDescent="0.25">
      <c r="A31" s="10"/>
      <c r="C31" s="3"/>
      <c r="D31" s="8"/>
      <c r="E31" s="10"/>
      <c r="F31" s="9"/>
      <c r="G31" s="10"/>
      <c r="H31" s="4"/>
      <c r="I31" s="10"/>
    </row>
    <row r="32" spans="1:9" ht="25.5" customHeight="1" x14ac:dyDescent="0.25">
      <c r="A32" s="10"/>
      <c r="C32" s="3"/>
      <c r="D32" s="8"/>
      <c r="E32" s="10"/>
      <c r="F32" s="9"/>
      <c r="G32" s="10"/>
      <c r="H32" s="4"/>
      <c r="I32" s="10"/>
    </row>
    <row r="33" spans="1:9" ht="25.5" customHeight="1" x14ac:dyDescent="0.25">
      <c r="A33" s="10"/>
      <c r="C33" s="3"/>
      <c r="D33" s="8"/>
      <c r="E33" s="10"/>
      <c r="F33" s="4"/>
      <c r="G33" s="10"/>
      <c r="H33" s="8"/>
      <c r="I33" s="10"/>
    </row>
    <row r="34" spans="1:9" ht="25.5" customHeight="1" x14ac:dyDescent="0.25">
      <c r="A34" s="10"/>
      <c r="C34" s="3"/>
      <c r="D34" s="8"/>
      <c r="E34" s="10"/>
      <c r="F34" s="4"/>
      <c r="G34" s="10"/>
      <c r="H34" s="8"/>
      <c r="I34" s="10"/>
    </row>
    <row r="35" spans="1:9" ht="25.5" customHeight="1" x14ac:dyDescent="0.25">
      <c r="A35" s="10"/>
      <c r="C35" s="3"/>
      <c r="D35" s="8"/>
      <c r="E35" s="10"/>
      <c r="F35" s="4"/>
      <c r="G35" s="10"/>
      <c r="H35" s="8"/>
      <c r="I35" s="10"/>
    </row>
    <row r="36" spans="1:9" ht="25.5" customHeight="1" x14ac:dyDescent="0.25">
      <c r="A36" s="10"/>
      <c r="C36" s="3"/>
      <c r="D36" s="8"/>
      <c r="E36" s="10"/>
      <c r="F36" s="4"/>
      <c r="G36" s="10"/>
      <c r="H36" s="8"/>
      <c r="I36" s="10"/>
    </row>
    <row r="37" spans="1:9" ht="25.5" customHeight="1" x14ac:dyDescent="0.25">
      <c r="A37" s="10"/>
      <c r="C37" s="3"/>
      <c r="D37" s="8"/>
      <c r="E37" s="10"/>
      <c r="F37" s="4"/>
      <c r="G37" s="10"/>
      <c r="H37" s="8"/>
      <c r="I37" s="10"/>
    </row>
    <row r="38" spans="1:9" ht="25.5" customHeight="1" x14ac:dyDescent="0.25">
      <c r="A38" s="10"/>
      <c r="C38" s="3"/>
      <c r="D38" s="8"/>
      <c r="E38" s="10"/>
      <c r="F38" s="4"/>
      <c r="G38" s="10"/>
      <c r="H38" s="8"/>
      <c r="I38" s="10"/>
    </row>
    <row r="39" spans="1:9" ht="25.5" customHeight="1" x14ac:dyDescent="0.25">
      <c r="A39" s="10"/>
      <c r="C39" s="3"/>
      <c r="D39" s="8"/>
      <c r="E39" s="10"/>
      <c r="F39" s="4"/>
      <c r="G39" s="10"/>
      <c r="H39" s="8"/>
      <c r="I39" s="10"/>
    </row>
    <row r="40" spans="1:9" ht="25.5" customHeight="1" x14ac:dyDescent="0.25">
      <c r="A40" s="10"/>
      <c r="C40" s="3"/>
      <c r="D40" s="8"/>
      <c r="E40" s="10"/>
      <c r="F40" s="4"/>
      <c r="G40" s="10"/>
      <c r="H40" s="8"/>
      <c r="I40" s="10"/>
    </row>
    <row r="41" spans="1:9" ht="25.5" customHeight="1" x14ac:dyDescent="0.25">
      <c r="A41" s="10"/>
      <c r="C41" s="3"/>
      <c r="D41" s="8"/>
      <c r="E41" s="10"/>
      <c r="F41" s="4"/>
      <c r="G41" s="10"/>
      <c r="H41" s="8"/>
      <c r="I41" s="10"/>
    </row>
    <row r="42" spans="1:9" ht="25.5" customHeight="1" x14ac:dyDescent="0.25">
      <c r="A42" s="10"/>
      <c r="C42" s="3"/>
      <c r="D42" s="8"/>
      <c r="E42" s="10"/>
      <c r="F42" s="4"/>
      <c r="G42" s="10"/>
      <c r="H42" s="8"/>
      <c r="I42" s="10"/>
    </row>
    <row r="43" spans="1:9" x14ac:dyDescent="0.2">
      <c r="A43" s="10"/>
    </row>
    <row r="44" spans="1:9" x14ac:dyDescent="0.2">
      <c r="A44" s="10"/>
    </row>
    <row r="45" spans="1:9" x14ac:dyDescent="0.2">
      <c r="A45" s="10"/>
    </row>
    <row r="46" spans="1:9" x14ac:dyDescent="0.2">
      <c r="A46" s="10"/>
    </row>
    <row r="47" spans="1:9" x14ac:dyDescent="0.2">
      <c r="A47" s="10"/>
    </row>
    <row r="48" spans="1:9" x14ac:dyDescent="0.2">
      <c r="A48" s="10"/>
    </row>
    <row r="49" spans="1:1" x14ac:dyDescent="0.2">
      <c r="A49" s="10"/>
    </row>
    <row r="50" spans="1:1" x14ac:dyDescent="0.2">
      <c r="A50" s="10"/>
    </row>
    <row r="51" spans="1:1" x14ac:dyDescent="0.2">
      <c r="A51" s="10"/>
    </row>
    <row r="52" spans="1:1" x14ac:dyDescent="0.2">
      <c r="A52" s="10"/>
    </row>
    <row r="53" spans="1:1" x14ac:dyDescent="0.2">
      <c r="A53" s="10"/>
    </row>
    <row r="54" spans="1:1" x14ac:dyDescent="0.2">
      <c r="A54" s="10"/>
    </row>
    <row r="55" spans="1:1" x14ac:dyDescent="0.2">
      <c r="A55" s="10"/>
    </row>
    <row r="56" spans="1:1" x14ac:dyDescent="0.2">
      <c r="A56" s="10"/>
    </row>
    <row r="57" spans="1:1" x14ac:dyDescent="0.2">
      <c r="A57" s="10"/>
    </row>
    <row r="58" spans="1:1" x14ac:dyDescent="0.2">
      <c r="A58" s="10"/>
    </row>
    <row r="59" spans="1:1" x14ac:dyDescent="0.2">
      <c r="A59" s="10"/>
    </row>
    <row r="60" spans="1:1" x14ac:dyDescent="0.2">
      <c r="A60" s="10"/>
    </row>
    <row r="61" spans="1:1" x14ac:dyDescent="0.2">
      <c r="A61" s="10"/>
    </row>
    <row r="62" spans="1:1" x14ac:dyDescent="0.2">
      <c r="A62" s="10"/>
    </row>
    <row r="63" spans="1:1" x14ac:dyDescent="0.2">
      <c r="A63" s="10"/>
    </row>
    <row r="64" spans="1:1" x14ac:dyDescent="0.2">
      <c r="A64" s="10"/>
    </row>
    <row r="65" spans="1:1" x14ac:dyDescent="0.2">
      <c r="A65" s="10"/>
    </row>
    <row r="66" spans="1:1" x14ac:dyDescent="0.2">
      <c r="A66" s="10"/>
    </row>
    <row r="67" spans="1:1" x14ac:dyDescent="0.2">
      <c r="A67" s="10"/>
    </row>
    <row r="68" spans="1:1" x14ac:dyDescent="0.2">
      <c r="A68" s="10"/>
    </row>
    <row r="69" spans="1:1" x14ac:dyDescent="0.2">
      <c r="A69" s="10"/>
    </row>
    <row r="70" spans="1:1" x14ac:dyDescent="0.2">
      <c r="A70" s="10"/>
    </row>
    <row r="71" spans="1:1" x14ac:dyDescent="0.2">
      <c r="A71" s="10"/>
    </row>
    <row r="72" spans="1:1" x14ac:dyDescent="0.2">
      <c r="A72" s="10"/>
    </row>
    <row r="73" spans="1:1" x14ac:dyDescent="0.2">
      <c r="A73" s="10"/>
    </row>
    <row r="74" spans="1:1" x14ac:dyDescent="0.2">
      <c r="A74" s="10"/>
    </row>
    <row r="75" spans="1:1" x14ac:dyDescent="0.2">
      <c r="A75" s="10"/>
    </row>
    <row r="76" spans="1:1" x14ac:dyDescent="0.2">
      <c r="A76" s="10"/>
    </row>
    <row r="77" spans="1:1" x14ac:dyDescent="0.2">
      <c r="A77" s="10"/>
    </row>
    <row r="78" spans="1:1" x14ac:dyDescent="0.2">
      <c r="A78" s="10"/>
    </row>
    <row r="79" spans="1:1" x14ac:dyDescent="0.2">
      <c r="A79" s="10"/>
    </row>
    <row r="80" spans="1:1" x14ac:dyDescent="0.2">
      <c r="A80" s="10"/>
    </row>
    <row r="81" spans="1:1" x14ac:dyDescent="0.2">
      <c r="A81" s="10"/>
    </row>
    <row r="82" spans="1:1" x14ac:dyDescent="0.2">
      <c r="A82" s="10"/>
    </row>
    <row r="83" spans="1:1" x14ac:dyDescent="0.2">
      <c r="A83" s="10"/>
    </row>
    <row r="84" spans="1:1" x14ac:dyDescent="0.2">
      <c r="A84" s="10"/>
    </row>
    <row r="85" spans="1:1" x14ac:dyDescent="0.2">
      <c r="A85" s="10"/>
    </row>
    <row r="86" spans="1:1" x14ac:dyDescent="0.2">
      <c r="A86" s="10"/>
    </row>
    <row r="87" spans="1:1" x14ac:dyDescent="0.2">
      <c r="A87" s="10"/>
    </row>
    <row r="88" spans="1:1" x14ac:dyDescent="0.2">
      <c r="A88" s="10"/>
    </row>
    <row r="89" spans="1:1" x14ac:dyDescent="0.2">
      <c r="A89" s="10"/>
    </row>
    <row r="90" spans="1:1" x14ac:dyDescent="0.2">
      <c r="A90" s="10"/>
    </row>
    <row r="91" spans="1:1" x14ac:dyDescent="0.2">
      <c r="A91" s="10"/>
    </row>
    <row r="92" spans="1:1" x14ac:dyDescent="0.2">
      <c r="A92" s="10"/>
    </row>
    <row r="93" spans="1:1" x14ac:dyDescent="0.2">
      <c r="A93" s="10"/>
    </row>
    <row r="94" spans="1:1" x14ac:dyDescent="0.2">
      <c r="A94" s="10"/>
    </row>
    <row r="95" spans="1:1" x14ac:dyDescent="0.2">
      <c r="A95" s="10"/>
    </row>
    <row r="96" spans="1:1" x14ac:dyDescent="0.2">
      <c r="A96" s="10"/>
    </row>
    <row r="97" spans="1:1" x14ac:dyDescent="0.2">
      <c r="A97" s="10"/>
    </row>
    <row r="98" spans="1:1" x14ac:dyDescent="0.2">
      <c r="A98" s="10"/>
    </row>
    <row r="99" spans="1:1" x14ac:dyDescent="0.2">
      <c r="A99" s="10"/>
    </row>
    <row r="100" spans="1:1" x14ac:dyDescent="0.2">
      <c r="A100" s="10"/>
    </row>
    <row r="101" spans="1:1" x14ac:dyDescent="0.2">
      <c r="A101" s="10"/>
    </row>
    <row r="102" spans="1:1" x14ac:dyDescent="0.2">
      <c r="A102" s="10"/>
    </row>
    <row r="103" spans="1:1" x14ac:dyDescent="0.2">
      <c r="A103" s="10"/>
    </row>
    <row r="104" spans="1:1" x14ac:dyDescent="0.2">
      <c r="A104" s="10"/>
    </row>
    <row r="105" spans="1:1" x14ac:dyDescent="0.2">
      <c r="A105" s="10"/>
    </row>
    <row r="106" spans="1:1" x14ac:dyDescent="0.2">
      <c r="A106" s="10"/>
    </row>
    <row r="107" spans="1:1" x14ac:dyDescent="0.2">
      <c r="A107" s="10"/>
    </row>
    <row r="108" spans="1:1" x14ac:dyDescent="0.2">
      <c r="A108" s="10"/>
    </row>
    <row r="109" spans="1:1" x14ac:dyDescent="0.2">
      <c r="A109" s="10"/>
    </row>
    <row r="110" spans="1:1" x14ac:dyDescent="0.2">
      <c r="A110" s="10"/>
    </row>
    <row r="111" spans="1:1" x14ac:dyDescent="0.2">
      <c r="A111" s="10"/>
    </row>
  </sheetData>
  <mergeCells count="6">
    <mergeCell ref="A1:I1"/>
    <mergeCell ref="A3:I3"/>
    <mergeCell ref="A5:I5"/>
    <mergeCell ref="D7:E7"/>
    <mergeCell ref="H7:I7"/>
    <mergeCell ref="F7:G7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60" orientation="portrait" r:id="rId1"/>
  <headerFooter alignWithMargins="0"/>
  <ignoredErrors>
    <ignoredError sqref="F8:H26 F27:H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workbookViewId="0">
      <selection sqref="A1:G1"/>
    </sheetView>
  </sheetViews>
  <sheetFormatPr baseColWidth="10" defaultRowHeight="15" customHeight="1" x14ac:dyDescent="0.2"/>
  <cols>
    <col min="1" max="1" width="6.7109375" customWidth="1"/>
    <col min="2" max="2" width="40.7109375" customWidth="1"/>
    <col min="3" max="3" width="11.7109375" customWidth="1"/>
    <col min="4" max="4" width="6.7109375" customWidth="1"/>
    <col min="5" max="5" width="4.7109375" bestFit="1" customWidth="1"/>
    <col min="6" max="6" width="7" bestFit="1" customWidth="1"/>
    <col min="7" max="7" width="4.7109375" customWidth="1"/>
  </cols>
  <sheetData>
    <row r="1" spans="1:21" s="1" customFormat="1" ht="15" customHeight="1" x14ac:dyDescent="0.2">
      <c r="A1" s="15" t="s">
        <v>7</v>
      </c>
      <c r="B1" s="15"/>
      <c r="C1" s="15"/>
      <c r="D1" s="15"/>
      <c r="E1" s="15"/>
      <c r="F1" s="15"/>
      <c r="G1" s="1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 x14ac:dyDescent="0.2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 x14ac:dyDescent="0.2">
      <c r="A3" s="2" t="s">
        <v>2</v>
      </c>
      <c r="B3" s="1" t="s">
        <v>0</v>
      </c>
      <c r="C3" s="2" t="s">
        <v>1</v>
      </c>
      <c r="D3" s="15" t="s">
        <v>4</v>
      </c>
      <c r="E3" s="15"/>
      <c r="F3" s="15" t="s">
        <v>5</v>
      </c>
      <c r="G3" s="1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">
      <c r="A4" s="2">
        <f>RANK(C4,C$4:C$34,1)</f>
        <v>1</v>
      </c>
      <c r="B4" s="1" t="str">
        <f>Durchgangszeiten!A13</f>
        <v>Claudia Nöbauer - Daniela Nöbauer - Barbara Nöbauer</v>
      </c>
      <c r="C4" s="8">
        <f>ROUND((D4+F4)*86400,0)/86400</f>
        <v>2.199074074074074E-4</v>
      </c>
      <c r="D4" s="8">
        <f>ROUND((Durchgangszeiten!D13-Durchgangszeiten!B13)*86400,0)/86400</f>
        <v>1.9675925925925926E-4</v>
      </c>
      <c r="E4" s="2">
        <f>RANK(D4,D$4:D$34,1)</f>
        <v>2</v>
      </c>
      <c r="F4" s="8">
        <f>ROUND((Durchgangszeiten!H13-Durchgangszeiten!F13)*86400,0)/86400</f>
        <v>2.3148148148148147E-5</v>
      </c>
      <c r="G4" s="2">
        <f>RANK(F4,F$4:F$34,1)</f>
        <v>1</v>
      </c>
    </row>
    <row r="5" spans="1:21" x14ac:dyDescent="0.2">
      <c r="A5" s="2">
        <f>RANK(C5,C$4:C$34,1)</f>
        <v>1</v>
      </c>
      <c r="B5" s="1" t="str">
        <f>Durchgangszeiten!A10</f>
        <v>Richard Seyfried - Bernhard Neuwirth - Richard Seyfried</v>
      </c>
      <c r="C5" s="8">
        <f>ROUND((D5+F5)*86400,0)/86400</f>
        <v>2.199074074074074E-4</v>
      </c>
      <c r="D5" s="8">
        <f>ROUND((Durchgangszeiten!D10-Durchgangszeiten!B10)*86400,0)/86400</f>
        <v>1.8518518518518518E-4</v>
      </c>
      <c r="E5" s="2">
        <f>RANK(D5,D$4:D$34,1)</f>
        <v>1</v>
      </c>
      <c r="F5" s="8">
        <f>ROUND((Durchgangszeiten!H10-Durchgangszeiten!F10)*86400,0)/86400</f>
        <v>3.4722222222222222E-5</v>
      </c>
      <c r="G5" s="2">
        <f>RANK(F5,F$4:F$34,1)</f>
        <v>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x14ac:dyDescent="0.2">
      <c r="A6" s="2">
        <f>RANK(C6,C$4:C$34,1)</f>
        <v>3</v>
      </c>
      <c r="B6" s="1" t="str">
        <f>Durchgangszeiten!A20</f>
        <v>Richard Marecek - Lukas Jaros - Richard Marecek</v>
      </c>
      <c r="C6" s="8">
        <f>ROUND((D6+F6)*86400,0)/86400</f>
        <v>2.4305555555555555E-4</v>
      </c>
      <c r="D6" s="8">
        <f>ROUND((Durchgangszeiten!D20-Durchgangszeiten!B20)*86400,0)/86400</f>
        <v>2.0833333333333335E-4</v>
      </c>
      <c r="E6" s="2">
        <f>RANK(D6,D$4:D$34,1)</f>
        <v>3</v>
      </c>
      <c r="F6" s="8">
        <f>ROUND((Durchgangszeiten!H20-Durchgangszeiten!F20)*86400,0)/86400</f>
        <v>3.4722222222222222E-5</v>
      </c>
      <c r="G6" s="2">
        <f>RANK(F6,F$4:F$34,1)</f>
        <v>3</v>
      </c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x14ac:dyDescent="0.2">
      <c r="A7" s="2">
        <f>RANK(C7,C$4:C$34,1)</f>
        <v>4</v>
      </c>
      <c r="B7" s="1" t="str">
        <f>Durchgangszeiten!A6</f>
        <v>Sabrina Meidl - Gerhard Meidl - Patrick Meidl</v>
      </c>
      <c r="C7" s="8">
        <f>ROUND((D7+F7)*86400,0)/86400</f>
        <v>2.5462962962962961E-4</v>
      </c>
      <c r="D7" s="8">
        <f>ROUND((Durchgangszeiten!D6-Durchgangszeiten!B6)*86400,0)/86400</f>
        <v>2.3148148148148149E-4</v>
      </c>
      <c r="E7" s="2">
        <f>RANK(D7,D$4:D$34,1)</f>
        <v>4</v>
      </c>
      <c r="F7" s="8">
        <f>ROUND((Durchgangszeiten!H6-Durchgangszeiten!F6)*86400,0)/86400</f>
        <v>2.3148148148148147E-5</v>
      </c>
      <c r="G7" s="2">
        <f>RANK(F7,F$4:F$34,1)</f>
        <v>1</v>
      </c>
    </row>
    <row r="8" spans="1:21" x14ac:dyDescent="0.2">
      <c r="A8" s="2">
        <f>RANK(C8,C$4:C$34,1)</f>
        <v>5</v>
      </c>
      <c r="B8" s="1" t="str">
        <f>Durchgangszeiten!A5</f>
        <v>Bernd Höfinger</v>
      </c>
      <c r="C8" s="8">
        <f>ROUND((D8+F8)*86400,0)/86400</f>
        <v>5.6712962962962967E-4</v>
      </c>
      <c r="D8" s="8">
        <f>ROUND((Durchgangszeiten!D5-Durchgangszeiten!B5)*86400,0)/86400</f>
        <v>4.1666666666666669E-4</v>
      </c>
      <c r="E8" s="2">
        <f>RANK(D8,D$4:D$34,1)</f>
        <v>6</v>
      </c>
      <c r="F8" s="8">
        <f>ROUND((Durchgangszeiten!H5-Durchgangszeiten!F5)*86400,0)/86400</f>
        <v>1.5046296296296297E-4</v>
      </c>
      <c r="G8" s="2">
        <f>RANK(F8,F$4:F$34,1)</f>
        <v>7</v>
      </c>
    </row>
    <row r="9" spans="1:21" s="1" customFormat="1" x14ac:dyDescent="0.2">
      <c r="A9" s="2">
        <f>RANK(C9,C$4:C$34,1)</f>
        <v>6</v>
      </c>
      <c r="B9" s="1" t="str">
        <f>Durchgangszeiten!A8</f>
        <v>Thomas Marecek</v>
      </c>
      <c r="C9" s="8">
        <f>ROUND((D9+F9)*86400,0)/86400</f>
        <v>7.5231481481481482E-4</v>
      </c>
      <c r="D9" s="8">
        <f>ROUND((Durchgangszeiten!D8-Durchgangszeiten!B8)*86400,0)/86400</f>
        <v>3.8194444444444446E-4</v>
      </c>
      <c r="E9" s="2">
        <f>RANK(D9,D$4:D$34,1)</f>
        <v>5</v>
      </c>
      <c r="F9" s="8">
        <f>ROUND((Durchgangszeiten!H8-Durchgangszeiten!F8)*86400,0)/86400</f>
        <v>3.7037037037037035E-4</v>
      </c>
      <c r="G9" s="2">
        <f>RANK(F9,F$4:F$34,1)</f>
        <v>13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x14ac:dyDescent="0.2">
      <c r="A10" s="2">
        <f>RANK(C10,C$4:C$34,1)</f>
        <v>7</v>
      </c>
      <c r="B10" s="1" t="str">
        <f>Durchgangszeiten!A4</f>
        <v>Rudolf Langsteiner</v>
      </c>
      <c r="C10" s="8">
        <f>ROUND((D10+F10)*86400,0)/86400</f>
        <v>9.1435185185185185E-4</v>
      </c>
      <c r="D10" s="8">
        <f>ROUND((Durchgangszeiten!D4-Durchgangszeiten!B4)*86400,0)/86400</f>
        <v>7.0601851851851847E-4</v>
      </c>
      <c r="E10" s="2">
        <f>RANK(D10,D$4:D$34,1)</f>
        <v>7</v>
      </c>
      <c r="F10" s="8">
        <f>ROUND((Durchgangszeiten!H4-Durchgangszeiten!F4)*86400,0)/86400</f>
        <v>2.0833333333333335E-4</v>
      </c>
      <c r="G10" s="2">
        <f>RANK(F10,F$4:F$34,1)</f>
        <v>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x14ac:dyDescent="0.2">
      <c r="A11" s="2">
        <f>RANK(C11,C$4:C$34,1)</f>
        <v>8</v>
      </c>
      <c r="B11" s="1" t="str">
        <f>Durchgangszeiten!A9</f>
        <v>Alexander Heili</v>
      </c>
      <c r="C11" s="8">
        <f>ROUND((D11+F11)*86400,0)/86400</f>
        <v>1.0648148148148149E-3</v>
      </c>
      <c r="D11" s="8">
        <f>ROUND((Durchgangszeiten!D9-Durchgangszeiten!B9)*86400,0)/86400</f>
        <v>8.564814814814815E-4</v>
      </c>
      <c r="E11" s="2">
        <f>RANK(D11,D$4:D$34,1)</f>
        <v>9</v>
      </c>
      <c r="F11" s="8">
        <f>ROUND((Durchgangszeiten!H9-Durchgangszeiten!F9)*86400,0)/86400</f>
        <v>2.0833333333333335E-4</v>
      </c>
      <c r="G11" s="2">
        <f>RANK(F11,F$4:F$34,1)</f>
        <v>8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x14ac:dyDescent="0.2">
      <c r="A12" s="2">
        <f>RANK(C12,C$4:C$34,1)</f>
        <v>9</v>
      </c>
      <c r="B12" s="1" t="str">
        <f>Durchgangszeiten!A15</f>
        <v>Thomas Gössl</v>
      </c>
      <c r="C12" s="8">
        <f>ROUND((D12+F12)*86400,0)/86400</f>
        <v>1.1226851851851851E-3</v>
      </c>
      <c r="D12" s="8">
        <f>ROUND((Durchgangszeiten!D15-Durchgangszeiten!B15)*86400,0)/86400</f>
        <v>7.0601851851851847E-4</v>
      </c>
      <c r="E12" s="2">
        <f>RANK(D12,D$4:D$34,1)</f>
        <v>7</v>
      </c>
      <c r="F12" s="8">
        <f>ROUND((Durchgangszeiten!H15-Durchgangszeiten!F15)*86400,0)/86400</f>
        <v>4.1666666666666669E-4</v>
      </c>
      <c r="G12" s="2">
        <f>RANK(F12,F$4:F$34,1)</f>
        <v>15</v>
      </c>
    </row>
    <row r="13" spans="1:21" s="1" customFormat="1" x14ac:dyDescent="0.2">
      <c r="A13" s="2">
        <f>RANK(C13,C$4:C$34,1)</f>
        <v>10</v>
      </c>
      <c r="B13" s="1" t="str">
        <f>Durchgangszeiten!A7</f>
        <v>Nikolaus Schmid</v>
      </c>
      <c r="C13" s="8">
        <f>ROUND((D13+F13)*86400,0)/86400</f>
        <v>1.1342592592592593E-3</v>
      </c>
      <c r="D13" s="8">
        <f>ROUND((Durchgangszeiten!D7-Durchgangszeiten!B7)*86400,0)/86400</f>
        <v>9.0277777777777774E-4</v>
      </c>
      <c r="E13" s="2">
        <f>RANK(D13,D$4:D$34,1)</f>
        <v>11</v>
      </c>
      <c r="F13" s="8">
        <f>ROUND((Durchgangszeiten!H7-Durchgangszeiten!F7)*86400,0)/86400</f>
        <v>2.3148148148148149E-4</v>
      </c>
      <c r="G13" s="2">
        <f>RANK(F13,F$4:F$34,1)</f>
        <v>10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x14ac:dyDescent="0.2">
      <c r="A14" s="2">
        <f>RANK(C14,C$4:C$34,1)</f>
        <v>11</v>
      </c>
      <c r="B14" s="1" t="str">
        <f>Durchgangszeiten!A14</f>
        <v>Anita Stocklasser</v>
      </c>
      <c r="C14" s="8">
        <f>ROUND((D14+F14)*86400,0)/86400</f>
        <v>1.1689814814814816E-3</v>
      </c>
      <c r="D14" s="8">
        <f>ROUND((Durchgangszeiten!D14-Durchgangszeiten!B14)*86400,0)/86400</f>
        <v>8.6805555555555551E-4</v>
      </c>
      <c r="E14" s="2">
        <f>RANK(D14,D$4:D$34,1)</f>
        <v>10</v>
      </c>
      <c r="F14" s="8">
        <f>ROUND((Durchgangszeiten!H14-Durchgangszeiten!F14)*86400,0)/86400</f>
        <v>3.0092592592592595E-4</v>
      </c>
      <c r="G14" s="2">
        <f>RANK(F14,F$4:F$34,1)</f>
        <v>11</v>
      </c>
    </row>
    <row r="15" spans="1:21" x14ac:dyDescent="0.2">
      <c r="A15" s="2">
        <f>RANK(C15,C$4:C$34,1)</f>
        <v>12</v>
      </c>
      <c r="B15" s="1" t="str">
        <f>Durchgangszeiten!A21</f>
        <v>Michael Gössl</v>
      </c>
      <c r="C15" s="8">
        <f>ROUND((D15+F15)*86400,0)/86400</f>
        <v>1.2152777777777778E-3</v>
      </c>
      <c r="D15" s="8">
        <f>ROUND((Durchgangszeiten!D21-Durchgangszeiten!B21)*86400,0)/86400</f>
        <v>1.1342592592592593E-3</v>
      </c>
      <c r="E15" s="2">
        <f>RANK(D15,D$4:D$34,1)</f>
        <v>15</v>
      </c>
      <c r="F15" s="8">
        <f>ROUND((Durchgangszeiten!H21-Durchgangszeiten!F21)*86400,0)/86400</f>
        <v>8.1018518518518516E-5</v>
      </c>
      <c r="G15" s="2">
        <f>RANK(F15,F$4:F$34,1)</f>
        <v>6</v>
      </c>
    </row>
    <row r="16" spans="1:21" s="1" customFormat="1" x14ac:dyDescent="0.2">
      <c r="A16" s="2">
        <f>RANK(C16,C$4:C$34,1)</f>
        <v>13</v>
      </c>
      <c r="B16" s="1" t="str">
        <f>Durchgangszeiten!A12</f>
        <v>Karl Bruckner</v>
      </c>
      <c r="C16" s="8">
        <f>ROUND((D16+F16)*86400,0)/86400</f>
        <v>1.4120370370370369E-3</v>
      </c>
      <c r="D16" s="8">
        <f>ROUND((Durchgangszeiten!D12-Durchgangszeiten!B12)*86400,0)/86400</f>
        <v>9.2592592592592596E-4</v>
      </c>
      <c r="E16" s="2">
        <f>RANK(D16,D$4:D$34,1)</f>
        <v>12</v>
      </c>
      <c r="F16" s="8">
        <f>ROUND((Durchgangszeiten!H12-Durchgangszeiten!F12)*86400,0)/86400</f>
        <v>4.861111111111111E-4</v>
      </c>
      <c r="G16" s="2">
        <f>RANK(F16,F$4:F$34,1)</f>
        <v>16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">
        <f>RANK(C17,C$4:C$34,1)</f>
        <v>14</v>
      </c>
      <c r="B17" s="1" t="str">
        <f>Durchgangszeiten!A24</f>
        <v>Markus Trappl</v>
      </c>
      <c r="C17" s="8">
        <f>ROUND((D17+F17)*86400,0)/86400</f>
        <v>1.4236111111111112E-3</v>
      </c>
      <c r="D17" s="8">
        <f>ROUND((Durchgangszeiten!D24-Durchgangszeiten!B24)*86400,0)/86400</f>
        <v>1.1226851851851851E-3</v>
      </c>
      <c r="E17" s="2">
        <f>RANK(D17,D$4:D$34,1)</f>
        <v>14</v>
      </c>
      <c r="F17" s="8">
        <f>ROUND((Durchgangszeiten!H24-Durchgangszeiten!F24)*86400,0)/86400</f>
        <v>3.0092592592592595E-4</v>
      </c>
      <c r="G17" s="2">
        <f>RANK(F17,F$4:F$34,1)</f>
        <v>11</v>
      </c>
    </row>
    <row r="18" spans="1:21" s="1" customFormat="1" ht="15" customHeight="1" x14ac:dyDescent="0.2">
      <c r="A18" s="2">
        <f>RANK(C18,C$4:C$34,1)</f>
        <v>15</v>
      </c>
      <c r="B18" s="1" t="str">
        <f>Durchgangszeiten!A19</f>
        <v>Harald Steininger</v>
      </c>
      <c r="C18" s="8">
        <f>ROUND((D18+F18)*86400,0)/86400</f>
        <v>1.5972222222222223E-3</v>
      </c>
      <c r="D18" s="8">
        <f>ROUND((Durchgangszeiten!D19-Durchgangszeiten!B19)*86400,0)/86400</f>
        <v>1.0995370370370371E-3</v>
      </c>
      <c r="E18" s="2">
        <f>RANK(D18,D$4:D$34,1)</f>
        <v>13</v>
      </c>
      <c r="F18" s="8">
        <f>ROUND((Durchgangszeiten!H19-Durchgangszeiten!F19)*86400,0)/86400</f>
        <v>4.9768518518518521E-4</v>
      </c>
      <c r="G18" s="2">
        <f>RANK(F18,F$4:F$34,1)</f>
        <v>17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2">
      <c r="A19" s="2">
        <f>RANK(C19,C$4:C$34,1)</f>
        <v>16</v>
      </c>
      <c r="B19" s="1" t="str">
        <f>Durchgangszeiten!A11</f>
        <v>Johannes Schmid</v>
      </c>
      <c r="C19" s="8">
        <f>ROUND((D19+F19)*86400,0)/86400</f>
        <v>1.8055555555555555E-3</v>
      </c>
      <c r="D19" s="8">
        <f>ROUND((Durchgangszeiten!D11-Durchgangszeiten!B11)*86400,0)/86400</f>
        <v>1.4120370370370369E-3</v>
      </c>
      <c r="E19" s="2">
        <f>RANK(D19,D$4:D$34,1)</f>
        <v>18</v>
      </c>
      <c r="F19" s="8">
        <f>ROUND((Durchgangszeiten!H11-Durchgangszeiten!F11)*86400,0)/86400</f>
        <v>3.9351851851851852E-4</v>
      </c>
      <c r="G19" s="2">
        <f>RANK(F19,F$4:F$34,1)</f>
        <v>14</v>
      </c>
    </row>
    <row r="20" spans="1:21" x14ac:dyDescent="0.2">
      <c r="A20" s="2">
        <f>RANK(C20,C$4:C$34,1)</f>
        <v>17</v>
      </c>
      <c r="B20" s="1" t="str">
        <f>Durchgangszeiten!A22</f>
        <v>Erna Grötzl</v>
      </c>
      <c r="C20" s="8">
        <f>ROUND((D20+F20)*86400,0)/86400</f>
        <v>1.9791666666666668E-3</v>
      </c>
      <c r="D20" s="8">
        <f>ROUND((Durchgangszeiten!D22-Durchgangszeiten!B22)*86400,0)/86400</f>
        <v>1.3541666666666667E-3</v>
      </c>
      <c r="E20" s="2">
        <f>RANK(D20,D$4:D$34,1)</f>
        <v>17</v>
      </c>
      <c r="F20" s="8">
        <f>ROUND((Durchgangszeiten!H22-Durchgangszeiten!F22)*86400,0)/86400</f>
        <v>6.2500000000000001E-4</v>
      </c>
      <c r="G20" s="2">
        <f>RANK(F20,F$4:F$34,1)</f>
        <v>18</v>
      </c>
    </row>
    <row r="21" spans="1:21" x14ac:dyDescent="0.2">
      <c r="A21" s="2">
        <f>RANK(C21,C$4:C$34,1)</f>
        <v>18</v>
      </c>
      <c r="B21" s="1" t="str">
        <f>Durchgangszeiten!A16</f>
        <v>Andreas Grötzl</v>
      </c>
      <c r="C21" s="8">
        <f>ROUND((D21+F21)*86400,0)/86400</f>
        <v>2.0023148148148148E-3</v>
      </c>
      <c r="D21" s="8">
        <f>ROUND((Durchgangszeiten!D16-Durchgangszeiten!B16)*86400,0)/86400</f>
        <v>1.261574074074074E-3</v>
      </c>
      <c r="E21" s="2">
        <f>RANK(D21,D$4:D$34,1)</f>
        <v>16</v>
      </c>
      <c r="F21" s="8">
        <f>ROUND((Durchgangszeiten!H16-Durchgangszeiten!F16)*86400,0)/86400</f>
        <v>7.407407407407407E-4</v>
      </c>
      <c r="G21" s="2">
        <f>RANK(F21,F$4:F$34,1)</f>
        <v>21</v>
      </c>
    </row>
    <row r="22" spans="1:21" x14ac:dyDescent="0.2">
      <c r="A22" s="2">
        <f>RANK(C22,C$4:C$34,1)</f>
        <v>19</v>
      </c>
      <c r="B22" s="1" t="str">
        <f>Durchgangszeiten!A17</f>
        <v>Andreas Gössl</v>
      </c>
      <c r="C22" s="8">
        <f>ROUND((D22+F22)*86400,0)/86400</f>
        <v>2.1527777777777778E-3</v>
      </c>
      <c r="D22" s="8">
        <f>ROUND((Durchgangszeiten!D17-Durchgangszeiten!B17)*86400,0)/86400</f>
        <v>1.4467592592592592E-3</v>
      </c>
      <c r="E22" s="2">
        <f>RANK(D22,D$4:D$34,1)</f>
        <v>19</v>
      </c>
      <c r="F22" s="8">
        <f>ROUND((Durchgangszeiten!H17-Durchgangszeiten!F17)*86400,0)/86400</f>
        <v>7.0601851851851847E-4</v>
      </c>
      <c r="G22" s="2">
        <f>RANK(F22,F$4:F$34,1)</f>
        <v>19</v>
      </c>
    </row>
    <row r="23" spans="1:21" x14ac:dyDescent="0.2">
      <c r="A23" s="2">
        <f>RANK(C23,C$4:C$34,1)</f>
        <v>20</v>
      </c>
      <c r="B23" s="1" t="str">
        <f>Durchgangszeiten!A18</f>
        <v>Franz Eberl</v>
      </c>
      <c r="C23" s="8">
        <f>ROUND((D23+F23)*86400,0)/86400</f>
        <v>2.4537037037037036E-3</v>
      </c>
      <c r="D23" s="8">
        <f>ROUND((Durchgangszeiten!D18-Durchgangszeiten!B18)*86400,0)/86400</f>
        <v>1.736111111111111E-3</v>
      </c>
      <c r="E23" s="2">
        <f>RANK(D23,D$4:D$34,1)</f>
        <v>20</v>
      </c>
      <c r="F23" s="8">
        <f>ROUND((Durchgangszeiten!H18-Durchgangszeiten!F18)*86400,0)/86400</f>
        <v>7.1759259259259259E-4</v>
      </c>
      <c r="G23" s="2">
        <f>RANK(F23,F$4:F$34,1)</f>
        <v>20</v>
      </c>
    </row>
    <row r="24" spans="1:21" x14ac:dyDescent="0.2">
      <c r="A24" s="2">
        <f>RANK(C24,C$4:C$34,1)</f>
        <v>21</v>
      </c>
      <c r="B24" s="1" t="str">
        <f>Durchgangszeiten!A25</f>
        <v>Mariella Kolm</v>
      </c>
      <c r="C24" s="8">
        <f>ROUND((D24+F24)*86400,0)/86400</f>
        <v>3.2986111111111111E-3</v>
      </c>
      <c r="D24" s="8">
        <f>ROUND((Durchgangszeiten!D25-Durchgangszeiten!B25)*86400,0)/86400</f>
        <v>3.2291666666666666E-3</v>
      </c>
      <c r="E24" s="2">
        <f>RANK(D24,D$4:D$34,1)</f>
        <v>22</v>
      </c>
      <c r="F24" s="8">
        <f>ROUND((Durchgangszeiten!H25-Durchgangszeiten!F25)*86400,0)/86400</f>
        <v>6.9444444444444444E-5</v>
      </c>
      <c r="G24" s="2">
        <f>RANK(F24,F$4:F$34,1)</f>
        <v>5</v>
      </c>
    </row>
    <row r="25" spans="1:21" x14ac:dyDescent="0.2">
      <c r="A25" s="2">
        <f>RANK(C25,C$4:C$34,1)</f>
        <v>22</v>
      </c>
      <c r="B25" s="1" t="str">
        <f>Durchgangszeiten!A23</f>
        <v>Paul Grün</v>
      </c>
      <c r="C25" s="8">
        <f>ROUND((D25+F25)*86400,0)/86400</f>
        <v>3.5300925925925925E-3</v>
      </c>
      <c r="D25" s="8">
        <f>ROUND((Durchgangszeiten!D23-Durchgangszeiten!B23)*86400,0)/86400</f>
        <v>2.476851851851852E-3</v>
      </c>
      <c r="E25" s="2">
        <f>RANK(D25,D$4:D$34,1)</f>
        <v>21</v>
      </c>
      <c r="F25" s="8">
        <f>ROUND((Durchgangszeiten!H23-Durchgangszeiten!F23)*86400,0)/86400</f>
        <v>1.0532407407407407E-3</v>
      </c>
      <c r="G25" s="2">
        <f>RANK(F25,F$4:F$34,1)</f>
        <v>22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"/>
      <c r="B26" s="1"/>
      <c r="C26" s="8"/>
      <c r="D26" s="8"/>
      <c r="E26" s="2"/>
      <c r="F26" s="8"/>
      <c r="G26" s="2"/>
    </row>
    <row r="27" spans="1:21" ht="15" customHeight="1" x14ac:dyDescent="0.2">
      <c r="A27" s="2"/>
      <c r="B27" s="1"/>
      <c r="C27" s="8"/>
      <c r="D27" s="8"/>
      <c r="E27" s="2"/>
      <c r="F27" s="8"/>
      <c r="G27" s="2"/>
    </row>
    <row r="28" spans="1:21" ht="15" customHeight="1" x14ac:dyDescent="0.2">
      <c r="A28" s="2"/>
      <c r="B28" s="1"/>
      <c r="C28" s="8"/>
      <c r="D28" s="8"/>
      <c r="E28" s="2"/>
      <c r="F28" s="8"/>
      <c r="G28" s="2"/>
    </row>
    <row r="29" spans="1:21" ht="15" customHeight="1" x14ac:dyDescent="0.2">
      <c r="A29" s="2"/>
      <c r="B29" s="1"/>
      <c r="C29" s="8"/>
      <c r="D29" s="8"/>
      <c r="E29" s="2"/>
      <c r="F29" s="8"/>
      <c r="G29" s="2"/>
    </row>
    <row r="30" spans="1:21" ht="15" customHeight="1" x14ac:dyDescent="0.2">
      <c r="A30" s="2"/>
      <c r="B30" s="1"/>
      <c r="C30" s="8"/>
      <c r="D30" s="8"/>
      <c r="E30" s="2"/>
      <c r="F30" s="8"/>
      <c r="G30" s="2"/>
    </row>
    <row r="31" spans="1:21" ht="15" customHeight="1" x14ac:dyDescent="0.2">
      <c r="A31" s="2"/>
      <c r="B31" s="1"/>
      <c r="C31" s="8"/>
      <c r="D31" s="8"/>
      <c r="E31" s="2"/>
      <c r="F31" s="8"/>
      <c r="G31" s="2"/>
    </row>
    <row r="32" spans="1:21" ht="15" customHeight="1" x14ac:dyDescent="0.2">
      <c r="A32" s="2"/>
      <c r="B32" s="1"/>
      <c r="C32" s="8"/>
      <c r="D32" s="8"/>
      <c r="E32" s="2"/>
      <c r="F32" s="8"/>
      <c r="G32" s="2"/>
    </row>
    <row r="33" spans="1:7" ht="15" customHeight="1" x14ac:dyDescent="0.2">
      <c r="A33" s="2"/>
      <c r="B33" s="1"/>
      <c r="C33" s="8"/>
      <c r="D33" s="8"/>
      <c r="E33" s="2"/>
      <c r="F33" s="8"/>
      <c r="G33" s="2"/>
    </row>
    <row r="34" spans="1:7" ht="15" customHeight="1" x14ac:dyDescent="0.2">
      <c r="A34" s="2"/>
      <c r="B34" s="1"/>
      <c r="C34" s="8"/>
      <c r="D34" s="8"/>
      <c r="E34" s="2"/>
      <c r="F34" s="8"/>
      <c r="G34" s="2"/>
    </row>
    <row r="35" spans="1:7" ht="15" customHeight="1" x14ac:dyDescent="0.2">
      <c r="A35" s="2"/>
      <c r="B35" s="1"/>
      <c r="C35" s="8"/>
      <c r="D35" s="8"/>
      <c r="E35" s="2"/>
      <c r="F35" s="8"/>
      <c r="G35" s="2"/>
    </row>
    <row r="36" spans="1:7" ht="15" customHeight="1" x14ac:dyDescent="0.2">
      <c r="A36" s="2"/>
      <c r="B36" s="1"/>
      <c r="C36" s="8"/>
      <c r="D36" s="8"/>
      <c r="E36" s="2"/>
      <c r="F36" s="8"/>
      <c r="G36" s="2"/>
    </row>
    <row r="37" spans="1:7" ht="15" customHeight="1" x14ac:dyDescent="0.2">
      <c r="A37" s="2"/>
      <c r="B37" s="1"/>
      <c r="C37" s="8"/>
      <c r="D37" s="8"/>
      <c r="E37" s="2"/>
      <c r="F37" s="8"/>
      <c r="G37" s="2"/>
    </row>
    <row r="38" spans="1:7" ht="15" customHeight="1" x14ac:dyDescent="0.2">
      <c r="A38" s="2"/>
      <c r="B38" s="1"/>
      <c r="C38" s="8"/>
      <c r="D38" s="8"/>
      <c r="E38" s="2"/>
      <c r="F38" s="8"/>
      <c r="G38" s="2"/>
    </row>
    <row r="39" spans="1:7" ht="15" customHeight="1" x14ac:dyDescent="0.2">
      <c r="A39" s="2"/>
      <c r="B39" s="1"/>
      <c r="C39" s="8"/>
      <c r="D39" s="8"/>
      <c r="E39" s="2"/>
      <c r="F39" s="8"/>
      <c r="G39" s="2"/>
    </row>
    <row r="40" spans="1:7" ht="15" customHeight="1" x14ac:dyDescent="0.2">
      <c r="A40" s="2"/>
      <c r="B40" s="1"/>
      <c r="C40" s="8"/>
      <c r="D40" s="8"/>
      <c r="E40" s="2"/>
      <c r="F40" s="8"/>
      <c r="G40" s="2"/>
    </row>
    <row r="41" spans="1:7" ht="15" customHeight="1" x14ac:dyDescent="0.2">
      <c r="A41" s="2"/>
      <c r="B41" s="1"/>
      <c r="C41" s="8"/>
      <c r="D41" s="8"/>
      <c r="E41" s="2"/>
      <c r="F41" s="8"/>
      <c r="G41" s="2"/>
    </row>
    <row r="42" spans="1:7" ht="15" customHeight="1" x14ac:dyDescent="0.2">
      <c r="A42" s="2"/>
      <c r="B42" s="1"/>
      <c r="C42" s="8"/>
      <c r="D42" s="8"/>
      <c r="E42" s="2"/>
      <c r="F42" s="8"/>
      <c r="G42" s="2"/>
    </row>
    <row r="43" spans="1:7" ht="15" customHeight="1" x14ac:dyDescent="0.2">
      <c r="A43" s="2"/>
      <c r="B43" s="1"/>
      <c r="C43" s="8"/>
      <c r="D43" s="8"/>
      <c r="E43" s="2"/>
      <c r="F43" s="8"/>
      <c r="G43" s="2"/>
    </row>
    <row r="44" spans="1:7" ht="15" customHeight="1" x14ac:dyDescent="0.2">
      <c r="A44" s="2"/>
      <c r="B44" s="1"/>
      <c r="C44" s="8"/>
      <c r="D44" s="8"/>
      <c r="E44" s="2"/>
      <c r="F44" s="8"/>
      <c r="G44" s="2"/>
    </row>
    <row r="45" spans="1:7" ht="15" customHeight="1" x14ac:dyDescent="0.2">
      <c r="A45" s="2"/>
      <c r="B45" s="1"/>
      <c r="C45" s="8"/>
      <c r="D45" s="8"/>
      <c r="E45" s="2"/>
      <c r="F45" s="8"/>
      <c r="G45" s="2"/>
    </row>
    <row r="46" spans="1:7" ht="15" customHeight="1" x14ac:dyDescent="0.2">
      <c r="A46" s="2"/>
      <c r="B46" s="1"/>
      <c r="C46" s="8"/>
      <c r="D46" s="8"/>
      <c r="E46" s="2"/>
      <c r="F46" s="8"/>
      <c r="G46" s="2"/>
    </row>
    <row r="47" spans="1:7" ht="15" customHeight="1" x14ac:dyDescent="0.2">
      <c r="A47" s="2"/>
      <c r="B47" s="1"/>
      <c r="C47" s="8"/>
      <c r="D47" s="8"/>
      <c r="E47" s="2"/>
      <c r="F47" s="8"/>
      <c r="G47" s="2"/>
    </row>
    <row r="48" spans="1:7" ht="15" customHeight="1" x14ac:dyDescent="0.2">
      <c r="A48" s="2"/>
      <c r="B48" s="1"/>
      <c r="C48" s="8"/>
      <c r="D48" s="8"/>
      <c r="E48" s="2"/>
      <c r="F48" s="8"/>
      <c r="G48" s="2"/>
    </row>
    <row r="49" spans="1:7" ht="15" customHeight="1" x14ac:dyDescent="0.2">
      <c r="A49" s="2"/>
      <c r="B49" s="1"/>
      <c r="C49" s="8"/>
      <c r="D49" s="8"/>
      <c r="E49" s="2"/>
      <c r="F49" s="8"/>
      <c r="G49" s="2"/>
    </row>
    <row r="50" spans="1:7" ht="15" customHeight="1" x14ac:dyDescent="0.2">
      <c r="A50" s="2"/>
      <c r="B50" s="1"/>
      <c r="C50" s="8"/>
      <c r="D50" s="8"/>
      <c r="E50" s="2"/>
      <c r="F50" s="8"/>
      <c r="G50" s="2"/>
    </row>
    <row r="51" spans="1:7" ht="15" customHeight="1" x14ac:dyDescent="0.2">
      <c r="A51" s="2"/>
      <c r="B51" s="1"/>
      <c r="C51" s="8"/>
      <c r="D51" s="8"/>
      <c r="E51" s="2"/>
      <c r="F51" s="8"/>
      <c r="G51" s="2"/>
    </row>
    <row r="52" spans="1:7" ht="15" customHeight="1" x14ac:dyDescent="0.2">
      <c r="A52" s="2"/>
      <c r="B52" s="1"/>
      <c r="C52" s="8"/>
      <c r="D52" s="8"/>
      <c r="E52" s="2"/>
      <c r="F52" s="8"/>
      <c r="G52" s="2"/>
    </row>
    <row r="53" spans="1:7" ht="15" customHeight="1" x14ac:dyDescent="0.2">
      <c r="A53" s="2"/>
      <c r="B53" s="1"/>
      <c r="C53" s="8"/>
      <c r="D53" s="8"/>
      <c r="E53" s="2"/>
      <c r="F53" s="8"/>
      <c r="G53" s="2"/>
    </row>
    <row r="54" spans="1:7" ht="15" customHeight="1" x14ac:dyDescent="0.2">
      <c r="A54" s="2"/>
      <c r="B54" s="1"/>
      <c r="C54" s="8"/>
      <c r="D54" s="8"/>
      <c r="E54" s="2"/>
      <c r="F54" s="8"/>
      <c r="G54" s="2"/>
    </row>
    <row r="55" spans="1:7" ht="15" customHeight="1" x14ac:dyDescent="0.2">
      <c r="A55" s="2"/>
      <c r="B55" s="1"/>
      <c r="C55" s="8"/>
      <c r="D55" s="8"/>
      <c r="E55" s="2"/>
      <c r="F55" s="8"/>
      <c r="G55" s="2"/>
    </row>
    <row r="56" spans="1:7" ht="15" customHeight="1" x14ac:dyDescent="0.2">
      <c r="A56" s="2"/>
      <c r="B56" s="1"/>
      <c r="C56" s="8"/>
      <c r="D56" s="8"/>
      <c r="E56" s="2"/>
      <c r="F56" s="8"/>
      <c r="G56" s="2"/>
    </row>
    <row r="57" spans="1:7" ht="15" customHeight="1" x14ac:dyDescent="0.2">
      <c r="A57" s="2"/>
      <c r="B57" s="1"/>
      <c r="C57" s="8"/>
      <c r="D57" s="8"/>
      <c r="E57" s="2"/>
      <c r="F57" s="8"/>
      <c r="G57" s="2"/>
    </row>
    <row r="58" spans="1:7" ht="15" customHeight="1" x14ac:dyDescent="0.2">
      <c r="A58" s="2"/>
      <c r="B58" s="1"/>
      <c r="C58" s="8"/>
      <c r="D58" s="8"/>
      <c r="E58" s="2"/>
      <c r="F58" s="8"/>
      <c r="G58" s="2"/>
    </row>
    <row r="59" spans="1:7" ht="15" customHeight="1" x14ac:dyDescent="0.2">
      <c r="A59" s="2"/>
      <c r="B59" s="1"/>
      <c r="C59" s="8"/>
      <c r="D59" s="8"/>
      <c r="E59" s="2"/>
      <c r="F59" s="8"/>
      <c r="G59" s="2"/>
    </row>
    <row r="60" spans="1:7" ht="15" customHeight="1" x14ac:dyDescent="0.2">
      <c r="A60" s="2"/>
      <c r="B60" s="1"/>
      <c r="C60" s="8"/>
      <c r="D60" s="8"/>
      <c r="E60" s="2"/>
      <c r="F60" s="8"/>
      <c r="G60" s="2"/>
    </row>
    <row r="61" spans="1:7" ht="15" customHeight="1" x14ac:dyDescent="0.2">
      <c r="A61" s="2"/>
      <c r="B61" s="1"/>
      <c r="C61" s="8"/>
      <c r="D61" s="8"/>
      <c r="E61" s="2"/>
      <c r="F61" s="8"/>
      <c r="G61" s="2"/>
    </row>
    <row r="62" spans="1:7" ht="15" customHeight="1" x14ac:dyDescent="0.2">
      <c r="A62" s="2"/>
      <c r="B62" s="1"/>
      <c r="C62" s="8"/>
      <c r="D62" s="8"/>
      <c r="E62" s="2"/>
      <c r="F62" s="8"/>
      <c r="G62" s="2"/>
    </row>
    <row r="63" spans="1:7" ht="15" customHeight="1" x14ac:dyDescent="0.2">
      <c r="A63" s="2"/>
      <c r="B63" s="1"/>
      <c r="C63" s="7"/>
      <c r="D63" s="7"/>
      <c r="E63" s="11"/>
      <c r="F63" s="7"/>
      <c r="G63" s="11"/>
    </row>
    <row r="64" spans="1:7" ht="15" customHeight="1" x14ac:dyDescent="0.2">
      <c r="A64" s="2"/>
      <c r="B64" s="1"/>
      <c r="C64" s="7"/>
      <c r="D64" s="7"/>
      <c r="E64" s="11"/>
      <c r="F64" s="7"/>
      <c r="G64" s="11"/>
    </row>
  </sheetData>
  <sortState ref="A4:U25">
    <sortCondition ref="C4:C25"/>
    <sortCondition ref="B4:B25"/>
  </sortState>
  <mergeCells count="3">
    <mergeCell ref="A1:G1"/>
    <mergeCell ref="D3:E3"/>
    <mergeCell ref="F3:G3"/>
  </mergeCells>
  <phoneticPr fontId="0" type="noConversion"/>
  <printOptions horizontalCentered="1"/>
  <pageMargins left="0.39370078740157483" right="0.39370078740157483" top="0.39370078740157483" bottom="5.9055118110236222" header="0" footer="0"/>
  <pageSetup paperSize="9" scale="80" orientation="portrait" horizontalDpi="360" verticalDpi="360" copies="0" r:id="rId1"/>
  <headerFooter alignWithMargins="0"/>
  <ignoredErrors>
    <ignoredError sqref="F4:F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sqref="A1:K1"/>
    </sheetView>
  </sheetViews>
  <sheetFormatPr baseColWidth="10" defaultRowHeight="15" customHeight="1" x14ac:dyDescent="0.2"/>
  <cols>
    <col min="1" max="1" width="40.7109375" style="1" customWidth="1"/>
    <col min="2" max="2" width="9.7109375" style="1" customWidth="1"/>
    <col min="3" max="3" width="4.7109375" style="1" customWidth="1"/>
    <col min="4" max="4" width="9.7109375" style="1" customWidth="1"/>
    <col min="5" max="5" width="4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4.7109375" style="1" customWidth="1"/>
    <col min="10" max="10" width="9.7109375" style="1" customWidth="1"/>
    <col min="11" max="11" width="4.7109375" style="1" customWidth="1"/>
    <col min="12" max="16384" width="11.42578125" style="1"/>
  </cols>
  <sheetData>
    <row r="1" spans="1:23" ht="15" customHeight="1" x14ac:dyDescent="0.2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23" ht="15" customHeight="1" x14ac:dyDescent="0.2">
      <c r="B2" s="2"/>
      <c r="C2" s="2"/>
      <c r="D2" s="2"/>
      <c r="E2" s="2"/>
      <c r="F2" s="2"/>
      <c r="G2" s="2"/>
      <c r="H2" s="2"/>
      <c r="I2" s="2"/>
      <c r="J2" s="2"/>
      <c r="K2" s="7"/>
    </row>
    <row r="3" spans="1:23" ht="15" customHeight="1" x14ac:dyDescent="0.2">
      <c r="A3" s="1" t="s">
        <v>10</v>
      </c>
      <c r="B3" s="15" t="s">
        <v>8</v>
      </c>
      <c r="C3" s="15"/>
      <c r="D3" s="15" t="s">
        <v>4</v>
      </c>
      <c r="E3" s="15"/>
      <c r="F3" s="18" t="s">
        <v>9</v>
      </c>
      <c r="G3" s="18"/>
      <c r="H3" s="18" t="s">
        <v>5</v>
      </c>
      <c r="I3" s="18"/>
      <c r="J3" s="15" t="s">
        <v>3</v>
      </c>
      <c r="K3" s="15"/>
    </row>
    <row r="4" spans="1:23" ht="19.5" customHeight="1" x14ac:dyDescent="0.2">
      <c r="A4" s="1" t="s">
        <v>20</v>
      </c>
      <c r="B4" s="12">
        <v>6.7245370370370367E-3</v>
      </c>
      <c r="C4" s="17">
        <f>RANK(B4,B$4:B$27,1)</f>
        <v>4</v>
      </c>
      <c r="D4" s="12">
        <v>7.4305555555555548E-3</v>
      </c>
      <c r="E4" s="17">
        <f>RANK(D4,D$4:D$27,1)</f>
        <v>5</v>
      </c>
      <c r="F4" s="12">
        <v>3.2060185185185185E-2</v>
      </c>
      <c r="G4" s="17">
        <f>RANK(F4,F$4:F$27,1)</f>
        <v>1</v>
      </c>
      <c r="H4" s="12">
        <v>3.2268518518518523E-2</v>
      </c>
      <c r="I4" s="17">
        <f>RANK(H4,H$4:H$27,1)</f>
        <v>1</v>
      </c>
      <c r="J4" s="16">
        <v>4.7557870370370368E-2</v>
      </c>
      <c r="K4" s="17">
        <f>RANK(J4,J$4:J$27,1)</f>
        <v>1</v>
      </c>
    </row>
    <row r="5" spans="1:23" ht="15" customHeight="1" x14ac:dyDescent="0.2">
      <c r="A5" s="1" t="s">
        <v>21</v>
      </c>
      <c r="B5" s="12">
        <v>6.6898148148148142E-3</v>
      </c>
      <c r="C5" s="17">
        <f>RANK(B5,B$4:B$27,1)</f>
        <v>3</v>
      </c>
      <c r="D5" s="12">
        <v>7.106481481481481E-3</v>
      </c>
      <c r="E5" s="17">
        <f>RANK(D5,D$4:D$27,1)</f>
        <v>2</v>
      </c>
      <c r="F5" s="12">
        <v>3.2835648148148149E-2</v>
      </c>
      <c r="G5" s="17">
        <f>RANK(F5,F$4:F$27,1)</f>
        <v>2</v>
      </c>
      <c r="H5" s="12">
        <v>3.2986111111111112E-2</v>
      </c>
      <c r="I5" s="17">
        <f>RANK(H5,H$4:H$27,1)</f>
        <v>2</v>
      </c>
      <c r="J5" s="16">
        <v>4.9594907407407407E-2</v>
      </c>
      <c r="K5" s="17">
        <f>RANK(J5,J$4:J$27,1)</f>
        <v>2</v>
      </c>
    </row>
    <row r="6" spans="1:23" ht="15" customHeight="1" x14ac:dyDescent="0.2">
      <c r="A6" s="1" t="s">
        <v>22</v>
      </c>
      <c r="B6" s="12">
        <v>8.0555555555555554E-3</v>
      </c>
      <c r="C6" s="17">
        <f>RANK(B6,B$4:B$27,1)</f>
        <v>9</v>
      </c>
      <c r="D6" s="12">
        <v>8.2870370370370372E-3</v>
      </c>
      <c r="E6" s="17">
        <f>RANK(D6,D$4:D$27,1)</f>
        <v>6</v>
      </c>
      <c r="F6" s="12">
        <v>3.5196759259259254E-2</v>
      </c>
      <c r="G6" s="17">
        <f>RANK(F6,F$4:F$27,1)</f>
        <v>5</v>
      </c>
      <c r="H6" s="12">
        <v>3.5219907407407408E-2</v>
      </c>
      <c r="I6" s="17">
        <f>RANK(H6,H$4:H$27,1)</f>
        <v>4</v>
      </c>
      <c r="J6" s="16">
        <v>5.1168981481481489E-2</v>
      </c>
      <c r="K6" s="17">
        <f>RANK(J6,J$4:J$27,1)</f>
        <v>3</v>
      </c>
    </row>
    <row r="7" spans="1:23" ht="15" customHeight="1" x14ac:dyDescent="0.2">
      <c r="A7" s="1" t="s">
        <v>14</v>
      </c>
      <c r="B7" s="12">
        <v>6.4236111111111117E-3</v>
      </c>
      <c r="C7" s="17">
        <f>RANK(B7,B$4:B$27,1)</f>
        <v>2</v>
      </c>
      <c r="D7" s="12">
        <v>7.3263888888888892E-3</v>
      </c>
      <c r="E7" s="17">
        <f>RANK(D7,D$4:D$27,1)</f>
        <v>3</v>
      </c>
      <c r="F7" s="12">
        <v>3.4629629629629628E-2</v>
      </c>
      <c r="G7" s="17">
        <f>RANK(F7,F$4:F$27,1)</f>
        <v>3</v>
      </c>
      <c r="H7" s="12">
        <v>3.4861111111111114E-2</v>
      </c>
      <c r="I7" s="17">
        <f>RANK(H7,H$4:H$27,1)</f>
        <v>3</v>
      </c>
      <c r="J7" s="16">
        <v>5.1631944444444446E-2</v>
      </c>
      <c r="K7" s="17">
        <f>RANK(J7,J$4:J$27,1)</f>
        <v>4</v>
      </c>
    </row>
    <row r="8" spans="1:23" ht="15" customHeight="1" x14ac:dyDescent="0.2">
      <c r="A8" s="1" t="s">
        <v>18</v>
      </c>
      <c r="B8" s="12">
        <v>6.030092592592593E-3</v>
      </c>
      <c r="C8" s="17">
        <f>RANK(B8,B$4:B$27,1)</f>
        <v>1</v>
      </c>
      <c r="D8" s="12">
        <v>6.4120370370370364E-3</v>
      </c>
      <c r="E8" s="17">
        <f>RANK(D8,D$4:D$27,1)</f>
        <v>1</v>
      </c>
      <c r="F8" s="12">
        <v>3.498842592592593E-2</v>
      </c>
      <c r="G8" s="17">
        <f>RANK(F8,F$4:F$27,1)</f>
        <v>4</v>
      </c>
      <c r="H8" s="12">
        <v>3.5358796296296298E-2</v>
      </c>
      <c r="I8" s="17">
        <f>RANK(H8,H$4:H$27,1)</f>
        <v>5</v>
      </c>
      <c r="J8" s="16">
        <v>5.1944444444444439E-2</v>
      </c>
      <c r="K8" s="17">
        <f>RANK(J8,J$4:J$27,1)</f>
        <v>5</v>
      </c>
    </row>
    <row r="9" spans="1:23" ht="15" customHeight="1" x14ac:dyDescent="0.2">
      <c r="A9" s="1" t="s">
        <v>23</v>
      </c>
      <c r="B9" s="12">
        <v>8.773148148148148E-3</v>
      </c>
      <c r="C9" s="17">
        <f>RANK(B9,B$4:B$27,1)</f>
        <v>12</v>
      </c>
      <c r="D9" s="12">
        <v>9.6296296296296303E-3</v>
      </c>
      <c r="E9" s="17">
        <v>5</v>
      </c>
      <c r="F9" s="12">
        <v>3.6377314814814814E-2</v>
      </c>
      <c r="G9" s="17">
        <f>RANK(F9,F$4:F$27,1)</f>
        <v>8</v>
      </c>
      <c r="H9" s="12">
        <v>3.6585648148148145E-2</v>
      </c>
      <c r="I9" s="17">
        <f>RANK(H9,H$4:H$27,1)</f>
        <v>8</v>
      </c>
      <c r="J9" s="16">
        <v>5.2615740740740741E-2</v>
      </c>
      <c r="K9" s="17">
        <f>RANK(J9,J$4:J$27,1)</f>
        <v>6</v>
      </c>
    </row>
    <row r="10" spans="1:23" ht="15" customHeight="1" x14ac:dyDescent="0.2">
      <c r="A10" s="1" t="s">
        <v>16</v>
      </c>
      <c r="B10" s="12">
        <v>8.8888888888888889E-3</v>
      </c>
      <c r="C10" s="17">
        <f>RANK(B10,B$4:B$27,1)</f>
        <v>14</v>
      </c>
      <c r="D10" s="12">
        <v>9.0740740740740729E-3</v>
      </c>
      <c r="E10" s="17">
        <f>RANK(D10,D$4:D$27,1)</f>
        <v>11</v>
      </c>
      <c r="F10" s="12">
        <v>3.6921296296296292E-2</v>
      </c>
      <c r="G10" s="17">
        <f>RANK(F10,F$4:F$27,1)</f>
        <v>9</v>
      </c>
      <c r="H10" s="12">
        <v>3.695601851851852E-2</v>
      </c>
      <c r="I10" s="17">
        <f>RANK(H10,H$4:H$27,1)</f>
        <v>9</v>
      </c>
      <c r="J10" s="16">
        <v>5.3159722222222226E-2</v>
      </c>
      <c r="K10" s="17">
        <f>RANK(J10,J$4:J$27,1)</f>
        <v>7</v>
      </c>
    </row>
    <row r="11" spans="1:23" ht="15" customHeight="1" x14ac:dyDescent="0.2">
      <c r="A11" s="1" t="s">
        <v>24</v>
      </c>
      <c r="B11" s="12">
        <v>7.3958333333333341E-3</v>
      </c>
      <c r="C11" s="17">
        <f>RANK(B11,B$4:B$27,1)</f>
        <v>6</v>
      </c>
      <c r="D11" s="12">
        <v>8.8078703703703704E-3</v>
      </c>
      <c r="E11" s="17">
        <f>RANK(D11,D$4:D$27,1)</f>
        <v>10</v>
      </c>
      <c r="F11" s="12">
        <v>3.7083333333333336E-2</v>
      </c>
      <c r="G11" s="17">
        <f>RANK(F11,F$4:F$27,1)</f>
        <v>10</v>
      </c>
      <c r="H11" s="12">
        <v>3.7476851851851851E-2</v>
      </c>
      <c r="I11" s="17">
        <f>RANK(H11,H$4:H$27,1)</f>
        <v>10</v>
      </c>
      <c r="J11" s="16">
        <v>5.3298611111111116E-2</v>
      </c>
      <c r="K11" s="17">
        <f>RANK(J11,J$4:J$27,1)</f>
        <v>8</v>
      </c>
      <c r="O11" s="12"/>
      <c r="P11" s="10"/>
      <c r="Q11" s="12"/>
      <c r="R11" s="10"/>
      <c r="S11" s="12"/>
      <c r="T11" s="10"/>
      <c r="U11" s="12"/>
      <c r="V11" s="10"/>
      <c r="W11" s="9"/>
    </row>
    <row r="12" spans="1:23" ht="15" customHeight="1" x14ac:dyDescent="0.2">
      <c r="A12" s="1" t="s">
        <v>15</v>
      </c>
      <c r="B12" s="12">
        <v>7.8703703703703713E-3</v>
      </c>
      <c r="C12" s="17">
        <f>RANK(B12,B$4:B$27,1)</f>
        <v>8</v>
      </c>
      <c r="D12" s="12">
        <v>8.7962962962962968E-3</v>
      </c>
      <c r="E12" s="17">
        <f>RANK(D12,D$4:D$27,1)</f>
        <v>9</v>
      </c>
      <c r="F12" s="12">
        <v>3.7754629629629631E-2</v>
      </c>
      <c r="G12" s="17">
        <f>RANK(F12,F$4:F$27,1)</f>
        <v>11</v>
      </c>
      <c r="H12" s="12">
        <v>3.8240740740740742E-2</v>
      </c>
      <c r="I12" s="17">
        <f>RANK(H12,H$4:H$27,1)</f>
        <v>11</v>
      </c>
      <c r="J12" s="16">
        <v>5.3819444444444448E-2</v>
      </c>
      <c r="K12" s="17">
        <f>RANK(J12,J$4:J$27,1)</f>
        <v>9</v>
      </c>
      <c r="O12" s="12"/>
      <c r="P12" s="10"/>
      <c r="Q12" s="12"/>
      <c r="R12" s="10"/>
      <c r="S12" s="12"/>
      <c r="T12" s="10"/>
      <c r="U12" s="12"/>
      <c r="V12" s="10"/>
      <c r="W12" s="9"/>
    </row>
    <row r="13" spans="1:23" ht="15" customHeight="1" x14ac:dyDescent="0.2">
      <c r="A13" s="1" t="s">
        <v>25</v>
      </c>
      <c r="B13" s="12">
        <v>8.2523148148148148E-3</v>
      </c>
      <c r="C13" s="17">
        <f>RANK(B13,B$4:B$27,1)</f>
        <v>10</v>
      </c>
      <c r="D13" s="12">
        <v>8.4490740740740741E-3</v>
      </c>
      <c r="E13" s="17">
        <f>RANK(D13,D$4:D$27,1)</f>
        <v>7</v>
      </c>
      <c r="F13" s="12">
        <v>3.8738425925925926E-2</v>
      </c>
      <c r="G13" s="17">
        <f>RANK(F13,F$4:F$27,1)</f>
        <v>12</v>
      </c>
      <c r="H13" s="12">
        <v>3.876157407407408E-2</v>
      </c>
      <c r="I13" s="17">
        <f>RANK(H13,H$4:H$27,1)</f>
        <v>12</v>
      </c>
      <c r="J13" s="16">
        <v>5.3900462962962963E-2</v>
      </c>
      <c r="K13" s="17">
        <f>RANK(J13,J$4:J$27,1)</f>
        <v>10</v>
      </c>
      <c r="O13" s="12"/>
      <c r="P13" s="10"/>
      <c r="Q13" s="12"/>
      <c r="R13" s="10"/>
      <c r="S13" s="12"/>
      <c r="T13" s="10"/>
      <c r="U13" s="12"/>
      <c r="V13" s="10"/>
      <c r="W13" s="9"/>
    </row>
    <row r="14" spans="1:23" ht="15" customHeight="1" x14ac:dyDescent="0.2">
      <c r="A14" s="1" t="s">
        <v>26</v>
      </c>
      <c r="B14" s="12">
        <v>8.8425925925925911E-3</v>
      </c>
      <c r="C14" s="17">
        <f>RANK(B14,B$4:B$27,1)</f>
        <v>13</v>
      </c>
      <c r="D14" s="12">
        <v>9.7106481481481471E-3</v>
      </c>
      <c r="E14" s="17">
        <f>RANK(D14,D$4:D$27,1)</f>
        <v>13</v>
      </c>
      <c r="F14" s="12">
        <v>3.622685185185185E-2</v>
      </c>
      <c r="G14" s="17">
        <f>RANK(F14,F$4:F$27,1)</f>
        <v>7</v>
      </c>
      <c r="H14" s="12">
        <v>3.6527777777777777E-2</v>
      </c>
      <c r="I14" s="17">
        <f>RANK(H14,H$4:H$27,1)</f>
        <v>7</v>
      </c>
      <c r="J14" s="16">
        <v>5.5231481481481486E-2</v>
      </c>
      <c r="K14" s="17">
        <f>RANK(J14,J$4:J$27,1)</f>
        <v>11</v>
      </c>
      <c r="O14" s="12"/>
      <c r="P14" s="10"/>
      <c r="Q14" s="12"/>
      <c r="R14" s="10"/>
      <c r="S14" s="12"/>
      <c r="T14" s="10"/>
      <c r="U14" s="12"/>
      <c r="V14" s="10"/>
      <c r="W14" s="9"/>
    </row>
    <row r="15" spans="1:23" ht="15" customHeight="1" x14ac:dyDescent="0.2">
      <c r="A15" s="1" t="s">
        <v>11</v>
      </c>
      <c r="B15" s="12">
        <v>7.7546296296296287E-3</v>
      </c>
      <c r="C15" s="17">
        <f>RANK(B15,B$4:B$27,1)</f>
        <v>7</v>
      </c>
      <c r="D15" s="12">
        <v>8.4606481481481494E-3</v>
      </c>
      <c r="E15" s="17">
        <f>RANK(D15,D$4:D$27,1)</f>
        <v>8</v>
      </c>
      <c r="F15" s="12">
        <v>3.5682870370370372E-2</v>
      </c>
      <c r="G15" s="17">
        <f>RANK(F15,F$4:F$27,1)</f>
        <v>6</v>
      </c>
      <c r="H15" s="12">
        <v>3.6099537037037034E-2</v>
      </c>
      <c r="I15" s="17">
        <f>RANK(H15,H$4:H$27,1)</f>
        <v>6</v>
      </c>
      <c r="J15" s="16">
        <v>5.6574074074074075E-2</v>
      </c>
      <c r="K15" s="17">
        <f>RANK(J15,J$4:J$27,1)</f>
        <v>12</v>
      </c>
      <c r="O15" s="12"/>
      <c r="P15" s="10"/>
      <c r="Q15" s="12"/>
      <c r="R15" s="10"/>
      <c r="S15" s="12"/>
      <c r="T15" s="10"/>
      <c r="U15" s="12"/>
      <c r="V15" s="10"/>
      <c r="W15" s="9"/>
    </row>
    <row r="16" spans="1:23" ht="15" customHeight="1" x14ac:dyDescent="0.2">
      <c r="A16" s="1" t="s">
        <v>27</v>
      </c>
      <c r="B16" s="12">
        <v>9.9074074074074082E-3</v>
      </c>
      <c r="C16" s="17">
        <f>RANK(B16,B$4:B$27,1)</f>
        <v>17</v>
      </c>
      <c r="D16" s="12">
        <v>1.1168981481481481E-2</v>
      </c>
      <c r="E16" s="17">
        <f>RANK(D16,D$4:D$27,1)</f>
        <v>18</v>
      </c>
      <c r="F16" s="12">
        <v>3.9224537037037037E-2</v>
      </c>
      <c r="G16" s="17">
        <f>RANK(F16,F$4:F$27,1)</f>
        <v>13</v>
      </c>
      <c r="H16" s="12">
        <v>3.9965277777777773E-2</v>
      </c>
      <c r="I16" s="17">
        <f>RANK(H16,H$4:H$27,1)</f>
        <v>13</v>
      </c>
      <c r="J16" s="16">
        <v>5.6840277777777781E-2</v>
      </c>
      <c r="K16" s="17">
        <f>RANK(J16,J$4:J$27,1)</f>
        <v>13</v>
      </c>
      <c r="O16" s="12"/>
      <c r="P16" s="10"/>
      <c r="Q16" s="12"/>
      <c r="R16" s="10"/>
      <c r="S16" s="12"/>
      <c r="T16" s="10"/>
      <c r="U16" s="12"/>
      <c r="V16" s="10"/>
      <c r="W16" s="9"/>
    </row>
    <row r="17" spans="1:23" ht="15" customHeight="1" x14ac:dyDescent="0.2">
      <c r="A17" s="1" t="s">
        <v>13</v>
      </c>
      <c r="B17" s="12">
        <v>1.0694444444444444E-2</v>
      </c>
      <c r="C17" s="17">
        <f>RANK(B17,B$4:B$27,1)</f>
        <v>21</v>
      </c>
      <c r="D17" s="12">
        <v>1.2141203703703704E-2</v>
      </c>
      <c r="E17" s="17">
        <f>RANK(D17,D$4:D$27,1)</f>
        <v>20</v>
      </c>
      <c r="F17" s="12">
        <v>4.1238425925925921E-2</v>
      </c>
      <c r="G17" s="17">
        <f>RANK(F17,F$4:F$27,1)</f>
        <v>18</v>
      </c>
      <c r="H17" s="16">
        <v>4.1944444444444444E-2</v>
      </c>
      <c r="I17" s="17">
        <f>RANK(H17,H$4:H$27,1)</f>
        <v>18</v>
      </c>
      <c r="J17" s="16">
        <v>5.7615740740740738E-2</v>
      </c>
      <c r="K17" s="17">
        <f>RANK(J17,J$4:J$27,1)</f>
        <v>14</v>
      </c>
      <c r="O17" s="12"/>
      <c r="P17" s="10"/>
      <c r="Q17" s="12"/>
      <c r="R17" s="10"/>
      <c r="S17" s="12"/>
      <c r="T17" s="10"/>
      <c r="U17" s="12"/>
      <c r="V17" s="10"/>
      <c r="W17" s="9"/>
    </row>
    <row r="18" spans="1:23" ht="15" customHeight="1" x14ac:dyDescent="0.2">
      <c r="A18" s="1" t="s">
        <v>28</v>
      </c>
      <c r="B18" s="12">
        <v>8.3564814814814804E-3</v>
      </c>
      <c r="C18" s="17">
        <f>RANK(B18,B$4:B$27,1)</f>
        <v>11</v>
      </c>
      <c r="D18" s="12">
        <v>1.0092592592592592E-2</v>
      </c>
      <c r="E18" s="17">
        <f>RANK(D18,D$4:D$27,1)</f>
        <v>14</v>
      </c>
      <c r="F18" s="12">
        <v>3.9687500000000001E-2</v>
      </c>
      <c r="G18" s="17">
        <f>RANK(F18,F$4:F$27,1)</f>
        <v>14</v>
      </c>
      <c r="H18" s="12">
        <v>4.040509259259259E-2</v>
      </c>
      <c r="I18" s="17">
        <f>RANK(H18,H$4:H$27,1)</f>
        <v>15</v>
      </c>
      <c r="J18" s="16">
        <v>5.8888888888888886E-2</v>
      </c>
      <c r="K18" s="17">
        <f>RANK(J18,J$4:J$27,1)</f>
        <v>15</v>
      </c>
      <c r="O18" s="12"/>
      <c r="P18" s="10"/>
      <c r="Q18" s="12"/>
      <c r="R18" s="10"/>
      <c r="S18" s="12"/>
      <c r="T18" s="10"/>
      <c r="U18" s="12"/>
      <c r="V18" s="10"/>
      <c r="W18" s="9"/>
    </row>
    <row r="19" spans="1:23" ht="15" customHeight="1" x14ac:dyDescent="0.2">
      <c r="A19" s="1" t="s">
        <v>17</v>
      </c>
      <c r="B19" s="12">
        <v>9.5023148148148159E-3</v>
      </c>
      <c r="C19" s="17">
        <f>RANK(B19,B$4:B$27,1)</f>
        <v>16</v>
      </c>
      <c r="D19" s="12">
        <v>1.0601851851851854E-2</v>
      </c>
      <c r="E19" s="17">
        <f>RANK(D19,D$4:D$27,1)</f>
        <v>16</v>
      </c>
      <c r="F19" s="12">
        <v>4.0231481481481479E-2</v>
      </c>
      <c r="G19" s="17">
        <f>RANK(F19,F$4:F$27,1)</f>
        <v>16</v>
      </c>
      <c r="H19" s="12">
        <v>4.0729166666666664E-2</v>
      </c>
      <c r="I19" s="17">
        <f>RANK(H19,H$4:H$27,1)</f>
        <v>16</v>
      </c>
      <c r="J19" s="16">
        <v>5.9293981481481482E-2</v>
      </c>
      <c r="K19" s="17">
        <f>RANK(J19,J$4:J$27,1)</f>
        <v>16</v>
      </c>
      <c r="O19" s="12"/>
      <c r="P19" s="10"/>
      <c r="Q19" s="12"/>
      <c r="R19" s="10"/>
      <c r="S19" s="12"/>
      <c r="T19" s="10"/>
      <c r="U19" s="12"/>
      <c r="V19" s="10"/>
      <c r="W19" s="9"/>
    </row>
    <row r="20" spans="1:23" ht="15" customHeight="1" x14ac:dyDescent="0.2">
      <c r="A20" s="1" t="s">
        <v>29</v>
      </c>
      <c r="B20" s="12">
        <v>7.1180555555555554E-3</v>
      </c>
      <c r="C20" s="17">
        <f>RANK(B20,B$4:B$27,1)</f>
        <v>5</v>
      </c>
      <c r="D20" s="12">
        <v>7.3263888888888892E-3</v>
      </c>
      <c r="E20" s="17">
        <f>RANK(D20,D$4:D$27,1)</f>
        <v>3</v>
      </c>
      <c r="F20" s="12">
        <v>4.0798611111111112E-2</v>
      </c>
      <c r="G20" s="17">
        <f>RANK(F20,F$4:F$27,1)</f>
        <v>17</v>
      </c>
      <c r="H20" s="12">
        <v>4.0833333333333333E-2</v>
      </c>
      <c r="I20" s="17">
        <f>RANK(H20,H$4:H$27,1)</f>
        <v>17</v>
      </c>
      <c r="J20" s="16">
        <v>6.1655092592592588E-2</v>
      </c>
      <c r="K20" s="17">
        <f>RANK(J20,J$4:J$27,1)</f>
        <v>17</v>
      </c>
    </row>
    <row r="21" spans="1:23" ht="15" customHeight="1" x14ac:dyDescent="0.2">
      <c r="A21" s="1" t="s">
        <v>12</v>
      </c>
      <c r="B21" s="12">
        <v>9.4560185185185181E-3</v>
      </c>
      <c r="C21" s="17">
        <f>RANK(B21,B$4:B$27,1)</f>
        <v>15</v>
      </c>
      <c r="D21" s="12">
        <v>1.0590277777777777E-2</v>
      </c>
      <c r="E21" s="17">
        <f>RANK(D21,D$4:D$27,1)</f>
        <v>15</v>
      </c>
      <c r="F21" s="12">
        <v>3.9895833333333332E-2</v>
      </c>
      <c r="G21" s="17">
        <f>RANK(F21,F$4:F$27,1)</f>
        <v>15</v>
      </c>
      <c r="H21" s="12">
        <v>3.9976851851851854E-2</v>
      </c>
      <c r="I21" s="17">
        <f>RANK(H21,H$4:H$27,1)</f>
        <v>14</v>
      </c>
      <c r="J21" s="16">
        <v>6.283564814814814E-2</v>
      </c>
      <c r="K21" s="17">
        <f>RANK(J21,J$4:J$27,1)</f>
        <v>18</v>
      </c>
    </row>
    <row r="22" spans="1:23" ht="15" customHeight="1" x14ac:dyDescent="0.2">
      <c r="A22" s="1" t="s">
        <v>30</v>
      </c>
      <c r="B22" s="12">
        <v>1.0578703703703703E-2</v>
      </c>
      <c r="C22" s="17">
        <f>RANK(B22,B$4:B$27,1)</f>
        <v>19</v>
      </c>
      <c r="D22" s="12">
        <v>1.1932870370370371E-2</v>
      </c>
      <c r="E22" s="17">
        <f>RANK(D22,D$4:D$27,1)</f>
        <v>19</v>
      </c>
      <c r="F22" s="16">
        <v>4.2812500000000003E-2</v>
      </c>
      <c r="G22" s="17">
        <f>RANK(F22,F$4:F$27,1)</f>
        <v>19</v>
      </c>
      <c r="H22" s="16">
        <v>4.3437499999999997E-2</v>
      </c>
      <c r="I22" s="17">
        <f>RANK(H22,H$4:H$27,1)</f>
        <v>19</v>
      </c>
      <c r="J22" s="16">
        <v>6.3819444444444443E-2</v>
      </c>
      <c r="K22" s="17">
        <f>RANK(J22,J$4:J$27,1)</f>
        <v>19</v>
      </c>
    </row>
    <row r="23" spans="1:23" ht="15" customHeight="1" x14ac:dyDescent="0.2">
      <c r="A23" s="1" t="s">
        <v>31</v>
      </c>
      <c r="B23" s="12">
        <v>1.0636574074074074E-2</v>
      </c>
      <c r="C23" s="17">
        <f>RANK(B23,B$4:B$27,1)</f>
        <v>20</v>
      </c>
      <c r="D23" s="12">
        <v>1.3113425925925926E-2</v>
      </c>
      <c r="E23" s="17">
        <f>RANK(D23,D$4:D$27,1)</f>
        <v>21</v>
      </c>
      <c r="F23" s="16">
        <v>5.4155092592592595E-2</v>
      </c>
      <c r="G23" s="17">
        <f>RANK(F23,F$4:F$27,1)</f>
        <v>21</v>
      </c>
      <c r="H23" s="16">
        <v>5.5208333333333331E-2</v>
      </c>
      <c r="I23" s="17">
        <f>RANK(H23,H$4:H$27,1)</f>
        <v>21</v>
      </c>
      <c r="J23" s="16">
        <v>7.767361111111111E-2</v>
      </c>
      <c r="K23" s="17">
        <f>RANK(J23,J$4:J$27,1)</f>
        <v>20</v>
      </c>
    </row>
    <row r="24" spans="1:23" x14ac:dyDescent="0.2">
      <c r="A24" s="1" t="s">
        <v>32</v>
      </c>
      <c r="B24" s="12">
        <v>0.01</v>
      </c>
      <c r="C24" s="17">
        <f>RANK(B24,B$4:B$27,1)</f>
        <v>18</v>
      </c>
      <c r="D24" s="12">
        <v>1.1122685185185185E-2</v>
      </c>
      <c r="E24" s="17">
        <f>RANK(D24,D$4:D$27,1)</f>
        <v>17</v>
      </c>
      <c r="F24" s="16">
        <v>5.229166666666666E-2</v>
      </c>
      <c r="G24" s="17">
        <f>RANK(F24,F$4:F$27,1)</f>
        <v>20</v>
      </c>
      <c r="H24" s="16">
        <v>5.2592592592592587E-2</v>
      </c>
      <c r="I24" s="17">
        <f>RANK(H24,H$4:H$27,1)</f>
        <v>20</v>
      </c>
      <c r="J24" s="16">
        <v>8.2997685185185188E-2</v>
      </c>
      <c r="K24" s="17">
        <f>RANK(J24,J$4:J$27,1)</f>
        <v>21</v>
      </c>
    </row>
    <row r="25" spans="1:23" ht="15" customHeight="1" x14ac:dyDescent="0.2">
      <c r="A25" s="1" t="s">
        <v>33</v>
      </c>
      <c r="B25" s="12">
        <v>1.1990740740740739E-2</v>
      </c>
      <c r="C25" s="17">
        <f>RANK(B25,B$4:B$27,1)</f>
        <v>22</v>
      </c>
      <c r="D25" s="12">
        <v>1.5219907407407409E-2</v>
      </c>
      <c r="E25" s="17">
        <f>RANK(D25,D$4:D$27,1)</f>
        <v>22</v>
      </c>
      <c r="F25" s="16">
        <v>6.2615740740740736E-2</v>
      </c>
      <c r="G25" s="17">
        <f>RANK(F25,F$4:F$27,1)</f>
        <v>22</v>
      </c>
      <c r="H25" s="16">
        <v>6.2685185185185191E-2</v>
      </c>
      <c r="I25" s="17">
        <f>RANK(H25,H$4:H$27,1)</f>
        <v>22</v>
      </c>
      <c r="J25" s="16">
        <v>8.7372685185185192E-2</v>
      </c>
      <c r="K25" s="17">
        <f>RANK(J25,J$4:J$27,1)</f>
        <v>22</v>
      </c>
    </row>
    <row r="26" spans="1:23" ht="15" customHeight="1" x14ac:dyDescent="0.2">
      <c r="B26" s="12"/>
      <c r="C26" s="10"/>
      <c r="D26" s="12"/>
      <c r="E26" s="10"/>
      <c r="F26" s="9"/>
      <c r="G26" s="10"/>
      <c r="H26" s="9"/>
      <c r="I26" s="10"/>
      <c r="J26" s="9"/>
      <c r="K26" s="10"/>
    </row>
    <row r="27" spans="1:23" ht="15" customHeight="1" x14ac:dyDescent="0.2">
      <c r="B27" s="12"/>
      <c r="C27" s="10"/>
      <c r="D27" s="12"/>
      <c r="E27" s="10"/>
      <c r="F27" s="9"/>
      <c r="G27" s="10"/>
      <c r="H27" s="9"/>
      <c r="I27" s="10"/>
      <c r="J27" s="9"/>
      <c r="K27" s="10"/>
    </row>
    <row r="28" spans="1:23" ht="15" customHeight="1" x14ac:dyDescent="0.2">
      <c r="B28" s="12"/>
      <c r="C28" s="10"/>
      <c r="D28" s="12"/>
      <c r="E28" s="10"/>
      <c r="G28" s="10"/>
      <c r="I28" s="10"/>
      <c r="J28" s="7"/>
      <c r="K28" s="7"/>
    </row>
  </sheetData>
  <sortState ref="A4:W25">
    <sortCondition ref="J4:J25"/>
  </sortState>
  <mergeCells count="6">
    <mergeCell ref="A1:K1"/>
    <mergeCell ref="D3:E3"/>
    <mergeCell ref="F3:G3"/>
    <mergeCell ref="H3:I3"/>
    <mergeCell ref="J3:K3"/>
    <mergeCell ref="B3:C3"/>
  </mergeCells>
  <phoneticPr fontId="0" type="noConversion"/>
  <printOptions horizontalCentered="1"/>
  <pageMargins left="0.39370078740157483" right="0.39370078740157483" top="5.9055118110236222" bottom="0.39370078740157483" header="0" footer="0"/>
  <pageSetup paperSize="9" scale="80" orientation="portrait" horizontalDpi="360" verticalDpi="36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Ergebnis</vt:lpstr>
      <vt:lpstr>Wechselzeiten</vt:lpstr>
      <vt:lpstr>Durchgangszeiten</vt:lpstr>
    </vt:vector>
  </TitlesOfParts>
  <Company>Ericsson Austria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seaklm</dc:creator>
  <cp:lastModifiedBy>Thomas</cp:lastModifiedBy>
  <cp:lastPrinted>2001-07-24T13:42:16Z</cp:lastPrinted>
  <dcterms:created xsi:type="dcterms:W3CDTF">2000-01-02T16:54:01Z</dcterms:created>
  <dcterms:modified xsi:type="dcterms:W3CDTF">2014-07-21T20:15:09Z</dcterms:modified>
</cp:coreProperties>
</file>