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9720" windowHeight="472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<sst xmlns="http://schemas.openxmlformats.org/spreadsheetml/2006/main" count="45" uniqueCount="37">
  <si>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</si>
  <si>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</si>
  <si>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</si>
  <si>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</si>
  <si>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</si>
  <si>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</si>
  <si>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</si>
  <si>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</si>
  <si>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</si>
  <si>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</si>
  <si>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  nach</t>
  </si>
  <si>
    <t>Thomas Gössl</t>
  </si>
  <si>
    <t>Michael Gössl</t>
  </si>
  <si>
    <t>Andreas Gössl</t>
  </si>
  <si>
    <t>Nikolaus Schmid</t>
  </si>
  <si>
    <t>Karl Bruckner</t>
  </si>
  <si>
    <t>500 m Schwimmen / 20,8 km Radfahren / 5000 m Laufen</t>
  </si>
  <si>
    <t>Alexander Leutgeb</t>
  </si>
  <si>
    <t>Richard Seyfried - Bernhard Neuwirth - Richard Seyfried</t>
  </si>
  <si>
    <t>Franz Heily</t>
  </si>
  <si>
    <t>Harald Steininger</t>
  </si>
  <si>
    <t>Andreas Kainz</t>
  </si>
  <si>
    <t>Laurin Lux</t>
  </si>
  <si>
    <t>Alexander Lehner</t>
  </si>
  <si>
    <t>Gerald Kolm</t>
  </si>
  <si>
    <t>Reinhart Schildorfer</t>
  </si>
  <si>
    <t>Helmut Lux</t>
  </si>
  <si>
    <t>Christina Lechner</t>
  </si>
  <si>
    <t>Karl Bruckner - Andreas Grötzl</t>
  </si>
  <si>
    <t>Thomas Marecek</t>
  </si>
  <si>
    <t>Colette Helmreich - Lukas Jaros - Richard Marecek</t>
  </si>
  <si>
    <t>Jaqueline Krivetz</t>
  </si>
  <si>
    <t>Laura Helmreich</t>
  </si>
  <si>
    <t>Andreas Bichl</t>
  </si>
  <si>
    <t>Christian Boigner</t>
  </si>
  <si>
    <t>20. Ritzathlon</t>
  </si>
  <si>
    <t>Ritzmannshof, 13.7.2013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</si>
</sst>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ATS&quot;\ #,##0;\-&quot;ATS&quot;\ #,##0"/>
    <numFmt numFmtId="171" formatCode="&quot;ATS&quot;\ #,##0;[Red]\-&quot;ATS&quot;\ #,##0"/>
    <numFmt numFmtId="172" formatCode="&quot;ATS&quot;\ #,##0.00;\-&quot;ATS&quot;\ #,##0.00"/>
    <numFmt numFmtId="173" formatCode="&quot;ATS&quot;\ #,##0.00;[Red]\-&quot;ATS&quot;\ #,##0.00"/>
    <numFmt numFmtId="174" formatCode="_-&quot;ATS&quot;\ * #,##0_-;\-&quot;ATS&quot;\ * #,##0_-;_-&quot;ATS&quot;\ * &quot;-&quot;_-;_-@_-"/>
    <numFmt numFmtId="175" formatCode="_-&quot;ATS&quot;\ * #,##0.00_-;\-&quot;ATS&quot;\ * #,##0.00_-;_-&quot;ATS&quot;\ * &quot;-&quot;??_-;_-@_-"/>
    <numFmt numFmtId="176" formatCode="m:ss"/>
    <numFmt numFmtId="177" formatCode="h:mm:ss"/>
    <numFmt numFmtId="178" formatCode="[h]:mm"/>
    <numFmt numFmtId="179" formatCode="0.00000000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76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4" t="s">
        <v>36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5" t="s">
        <v>8</v>
      </c>
      <c r="E7" s="15"/>
      <c r="F7" s="15" t="s">
        <v>9</v>
      </c>
      <c r="G7" s="15"/>
      <c r="H7" s="15" t="s">
        <v>3</v>
      </c>
      <c r="I7" s="15"/>
    </row>
    <row r="8" spans="1:9" ht="30" customHeight="1">
      <c r="A8" s="10">
        <f>RANK(C8,C$8:C$34,1)</f>
        <v>1</v>
      </c>
      <c r="B8" s="1" t="str">
        <f>Durchgangszeiten!A4</f>
        <v>Andreas Kainz</v>
      </c>
      <c r="C8" s="3">
        <f>ROUND(Durchgangszeiten!J4*86400,0)/86400</f>
        <v>0.0433912037037037</v>
      </c>
      <c r="D8" s="8">
        <f>ROUND(Durchgangszeiten!B4*86400,0)/86400</f>
        <v>0.006307870370370371</v>
      </c>
      <c r="E8" s="10">
        <f>RANK(D8,D$8:D$34,1)</f>
        <v>3</v>
      </c>
      <c r="F8" s="4">
        <f>ROUND((Durchgangszeiten!F4-Durchgangszeiten!D4)*86400,0)/86400</f>
        <v>0.023425925925925926</v>
      </c>
      <c r="G8" s="10">
        <f>RANK(F8,F$8:F$34,1)</f>
        <v>2</v>
      </c>
      <c r="H8" s="4">
        <f>ROUND((Durchgangszeiten!J4-Durchgangszeiten!H4)*86400,0)/86400</f>
        <v>0.013148148148148148</v>
      </c>
      <c r="I8" s="10">
        <f>RANK(H8,H$8:H$34,1)</f>
        <v>1</v>
      </c>
    </row>
    <row r="9" spans="1:9" ht="25.5" customHeight="1">
      <c r="A9" s="10">
        <f>RANK(C9,C$8:C$34,1)</f>
        <v>2</v>
      </c>
      <c r="B9" s="1" t="str">
        <f>Durchgangszeiten!A5</f>
        <v>Laurin Lux</v>
      </c>
      <c r="C9" s="3">
        <f>ROUND(Durchgangszeiten!J5*86400,0)/86400</f>
        <v>0.0440625</v>
      </c>
      <c r="D9" s="8">
        <f>ROUND(Durchgangszeiten!B5*86400,0)/86400</f>
        <v>0.005462962962962963</v>
      </c>
      <c r="E9" s="10">
        <f>RANK(D9,D$8:D$34,1)</f>
        <v>1</v>
      </c>
      <c r="F9" s="4">
        <f>ROUND((Durchgangszeiten!F5-Durchgangszeiten!D5)*86400,0)/86400</f>
        <v>0.02329861111111111</v>
      </c>
      <c r="G9" s="10">
        <f>RANK(F9,F$8:F$34,1)</f>
        <v>1</v>
      </c>
      <c r="H9" s="4">
        <f>ROUND((Durchgangszeiten!J5-Durchgangszeiten!H5)*86400,0)/86400</f>
        <v>0.01476851851851852</v>
      </c>
      <c r="I9" s="10">
        <f>RANK(H9,H$8:H$34,1)</f>
        <v>4</v>
      </c>
    </row>
    <row r="10" spans="1:9" ht="25.5" customHeight="1">
      <c r="A10" s="10">
        <f>RANK(C10,C$8:C$34,1)</f>
        <v>3</v>
      </c>
      <c r="B10" s="1" t="str">
        <f>Durchgangszeiten!A6</f>
        <v>Alexander Leutgeb</v>
      </c>
      <c r="C10" s="3">
        <f>ROUND(Durchgangszeiten!J6*86400,0)/86400</f>
        <v>0.04560185185185185</v>
      </c>
      <c r="D10" s="8">
        <f>ROUND(Durchgangszeiten!B6*86400,0)/86400</f>
        <v>0.006273148148148148</v>
      </c>
      <c r="E10" s="10">
        <f>RANK(D10,D$8:D$34,1)</f>
        <v>2</v>
      </c>
      <c r="F10" s="4">
        <f>ROUND((Durchgangszeiten!F6-Durchgangszeiten!D6)*86400,0)/86400</f>
        <v>0.02451388888888889</v>
      </c>
      <c r="G10" s="10">
        <f>RANK(F10,F$8:F$34,1)</f>
        <v>4</v>
      </c>
      <c r="H10" s="4">
        <f>ROUND((Durchgangszeiten!J6-Durchgangszeiten!H6)*86400,0)/86400</f>
        <v>0.0140625</v>
      </c>
      <c r="I10" s="10">
        <f>RANK(H10,H$8:H$34,1)</f>
        <v>2</v>
      </c>
    </row>
    <row r="11" spans="1:9" ht="25.5" customHeight="1">
      <c r="A11" s="10">
        <f>RANK(C11,C$8:C$34,1)</f>
        <v>4</v>
      </c>
      <c r="B11" s="1" t="str">
        <f>Durchgangszeiten!A7</f>
        <v>Alexander Lehner</v>
      </c>
      <c r="C11" s="3">
        <f>ROUND(Durchgangszeiten!J7*86400,0)/86400</f>
        <v>0.048240740740740744</v>
      </c>
      <c r="D11" s="8">
        <f>ROUND(Durchgangszeiten!B7*86400,0)/86400</f>
        <v>0.008622685185185185</v>
      </c>
      <c r="E11" s="10">
        <f>RANK(D11,D$8:D$34,1)</f>
        <v>14</v>
      </c>
      <c r="F11" s="4">
        <f>ROUND((Durchgangszeiten!F7-Durchgangszeiten!D7)*86400,0)/86400</f>
        <v>0.024224537037037037</v>
      </c>
      <c r="G11" s="10">
        <f>RANK(F11,F$8:F$34,1)</f>
        <v>3</v>
      </c>
      <c r="H11" s="4">
        <f>ROUND((Durchgangszeiten!J7-Durchgangszeiten!H7)*86400,0)/86400</f>
        <v>0.014710648148148148</v>
      </c>
      <c r="I11" s="10">
        <f>RANK(H11,H$8:H$34,1)</f>
        <v>3</v>
      </c>
    </row>
    <row r="12" spans="1:9" ht="25.5" customHeight="1">
      <c r="A12" s="10">
        <f>RANK(C12,C$8:C$34,1)</f>
        <v>5</v>
      </c>
      <c r="B12" s="1" t="str">
        <f>Durchgangszeiten!A8</f>
        <v>Nikolaus Schmid</v>
      </c>
      <c r="C12" s="3">
        <f>ROUND(Durchgangszeiten!J8*86400,0)/86400</f>
        <v>0.04850694444444444</v>
      </c>
      <c r="D12" s="8">
        <f>ROUND(Durchgangszeiten!B8*86400,0)/86400</f>
        <v>0.006782407407407407</v>
      </c>
      <c r="E12" s="10">
        <f>RANK(D12,D$8:D$34,1)</f>
        <v>8</v>
      </c>
      <c r="F12" s="4">
        <f>ROUND((Durchgangszeiten!F8-Durchgangszeiten!D8)*86400,0)/86400</f>
        <v>0.02508101851851852</v>
      </c>
      <c r="G12" s="10">
        <f>RANK(F12,F$8:F$34,1)</f>
        <v>8</v>
      </c>
      <c r="H12" s="4">
        <f>ROUND((Durchgangszeiten!J8-Durchgangszeiten!H8)*86400,0)/86400</f>
        <v>0.01545138888888889</v>
      </c>
      <c r="I12" s="10">
        <f>RANK(H12,H$8:H$34,1)</f>
        <v>6</v>
      </c>
    </row>
    <row r="13" spans="1:9" ht="25.5" customHeight="1">
      <c r="A13" s="10">
        <f>RANK(C13,C$8:C$34,1)</f>
        <v>6</v>
      </c>
      <c r="B13" s="1" t="str">
        <f>Durchgangszeiten!A9</f>
        <v>Gerald Kolm</v>
      </c>
      <c r="C13" s="3">
        <f>ROUND(Durchgangszeiten!J9*86400,0)/86400</f>
        <v>0.05043981481481481</v>
      </c>
      <c r="D13" s="8">
        <f>ROUND(Durchgangszeiten!B9*86400,0)/86400</f>
        <v>0.00787037037037037</v>
      </c>
      <c r="E13" s="10">
        <f>RANK(D13,D$8:D$34,1)</f>
        <v>10</v>
      </c>
      <c r="F13" s="4">
        <f>ROUND((Durchgangszeiten!F9-Durchgangszeiten!D9)*86400,0)/86400</f>
        <v>0.024918981481481483</v>
      </c>
      <c r="G13" s="10">
        <f>RANK(F13,F$8:F$34,1)</f>
        <v>6</v>
      </c>
      <c r="H13" s="4">
        <f>ROUND((Durchgangszeiten!J9-Durchgangszeiten!H9)*86400,0)/86400</f>
        <v>0.016377314814814813</v>
      </c>
      <c r="I13" s="10">
        <f>RANK(H13,H$8:H$34,1)</f>
        <v>13</v>
      </c>
    </row>
    <row r="14" spans="1:9" ht="25.5" customHeight="1">
      <c r="A14" s="10">
        <f>RANK(C14,C$8:C$34,1)</f>
        <v>7</v>
      </c>
      <c r="B14" s="1" t="str">
        <f>Durchgangszeiten!A10</f>
        <v>Reinhart Schildorfer</v>
      </c>
      <c r="C14" s="3">
        <f>ROUND(Durchgangszeiten!J10*86400,0)/86400</f>
        <v>0.05105324074074074</v>
      </c>
      <c r="D14" s="8">
        <f>ROUND(Durchgangszeiten!B10*86400,0)/86400</f>
        <v>0.008715277777777778</v>
      </c>
      <c r="E14" s="10">
        <f>RANK(D14,D$8:D$34,1)</f>
        <v>15</v>
      </c>
      <c r="F14" s="4">
        <f>ROUND((Durchgangszeiten!F10-Durchgangszeiten!D10)*86400,0)/86400</f>
        <v>0.024722222222222222</v>
      </c>
      <c r="G14" s="10">
        <f>RANK(F14,F$8:F$34,1)</f>
        <v>5</v>
      </c>
      <c r="H14" s="4">
        <f>ROUND((Durchgangszeiten!J10-Durchgangszeiten!H10)*86400,0)/86400</f>
        <v>0.016226851851851853</v>
      </c>
      <c r="I14" s="10">
        <f>RANK(H14,H$8:H$34,1)</f>
        <v>12</v>
      </c>
    </row>
    <row r="15" spans="1:9" ht="25.5" customHeight="1">
      <c r="A15" s="10">
        <f>RANK(C15,C$8:C$34,1)</f>
        <v>8</v>
      </c>
      <c r="B15" s="1" t="str">
        <f>Durchgangszeiten!A11</f>
        <v>Franz Heily</v>
      </c>
      <c r="C15" s="3">
        <f>ROUND(Durchgangszeiten!J11*86400,0)/86400</f>
        <v>0.05144675925925926</v>
      </c>
      <c r="D15" s="8">
        <f>ROUND(Durchgangszeiten!B11*86400,0)/86400</f>
        <v>0.008506944444444444</v>
      </c>
      <c r="E15" s="10">
        <f>RANK(D15,D$8:D$34,1)</f>
        <v>13</v>
      </c>
      <c r="F15" s="4">
        <f>ROUND((Durchgangszeiten!F11-Durchgangszeiten!D11)*86400,0)/86400</f>
        <v>0.025532407407407406</v>
      </c>
      <c r="G15" s="10">
        <f>RANK(F15,F$8:F$34,1)</f>
        <v>9</v>
      </c>
      <c r="H15" s="4">
        <f>ROUND((Durchgangszeiten!J11-Durchgangszeiten!H11)*86400,0)/86400</f>
        <v>0.016412037037037037</v>
      </c>
      <c r="I15" s="10">
        <f>RANK(H15,H$8:H$34,1)</f>
        <v>14</v>
      </c>
    </row>
    <row r="16" spans="1:9" ht="25.5" customHeight="1">
      <c r="A16" s="10">
        <f>RANK(C16,C$8:C$34,1)</f>
        <v>9</v>
      </c>
      <c r="B16" s="1" t="str">
        <f>Durchgangszeiten!A12</f>
        <v>Thomas Gössl</v>
      </c>
      <c r="C16" s="3">
        <f>ROUND(Durchgangszeiten!J12*86400,0)/86400</f>
        <v>0.052314814814814814</v>
      </c>
      <c r="D16" s="8">
        <f>ROUND(Durchgangszeiten!B12*86400,0)/86400</f>
        <v>0.007951388888888888</v>
      </c>
      <c r="E16" s="10">
        <f>RANK(D16,D$8:D$34,1)</f>
        <v>11</v>
      </c>
      <c r="F16" s="4">
        <f>ROUND((Durchgangszeiten!F12-Durchgangszeiten!D12)*86400,0)/86400</f>
        <v>0.024953703703703704</v>
      </c>
      <c r="G16" s="10">
        <f>RANK(F16,F$8:F$34,1)</f>
        <v>7</v>
      </c>
      <c r="H16" s="4">
        <f>ROUND((Durchgangszeiten!J12-Durchgangszeiten!H12)*86400,0)/86400</f>
        <v>0.01832175925925926</v>
      </c>
      <c r="I16" s="10">
        <f>RANK(H16,H$8:H$34,1)</f>
        <v>17</v>
      </c>
    </row>
    <row r="17" spans="1:9" ht="25.5" customHeight="1">
      <c r="A17" s="10">
        <f>RANK(C17,C$8:C$34,1)</f>
        <v>10</v>
      </c>
      <c r="B17" s="1" t="str">
        <f>Durchgangszeiten!A13</f>
        <v>Christina Lechner</v>
      </c>
      <c r="C17" s="3">
        <f>ROUND(Durchgangszeiten!J13*86400,0)/86400</f>
        <v>0.05296296296296296</v>
      </c>
      <c r="D17" s="8">
        <f>ROUND(Durchgangszeiten!B13*86400,0)/86400</f>
        <v>0.008206018518518519</v>
      </c>
      <c r="E17" s="10">
        <f>RANK(D17,D$8:D$34,1)</f>
        <v>12</v>
      </c>
      <c r="F17" s="4">
        <f>ROUND((Durchgangszeiten!F13-Durchgangszeiten!D13)*86400,0)/86400</f>
        <v>0.026747685185185187</v>
      </c>
      <c r="G17" s="10">
        <f>RANK(F17,F$8:F$34,1)</f>
        <v>11</v>
      </c>
      <c r="H17" s="4">
        <f>ROUND((Durchgangszeiten!J13-Durchgangszeiten!H13)*86400,0)/86400</f>
        <v>0.016655092592592593</v>
      </c>
      <c r="I17" s="10">
        <f>RANK(H17,H$8:H$34,1)</f>
        <v>15</v>
      </c>
    </row>
    <row r="18" spans="1:9" ht="25.5" customHeight="1">
      <c r="A18" s="10">
        <f>RANK(C18,C$8:C$34,1)</f>
        <v>11</v>
      </c>
      <c r="B18" s="1" t="str">
        <f>Durchgangszeiten!A14</f>
        <v>Helmut Lux</v>
      </c>
      <c r="C18" s="3">
        <f>ROUND(Durchgangszeiten!J14*86400,0)/86400</f>
        <v>0.05327546296296296</v>
      </c>
      <c r="D18" s="8">
        <f>ROUND(Durchgangszeiten!B14*86400,0)/86400</f>
        <v>0.006481481481481481</v>
      </c>
      <c r="E18" s="10">
        <f>RANK(D18,D$8:D$34,1)</f>
        <v>5</v>
      </c>
      <c r="F18" s="4">
        <f>ROUND((Durchgangszeiten!F14-Durchgangszeiten!D14)*86400,0)/86400</f>
        <v>0.026122685185185186</v>
      </c>
      <c r="G18" s="10">
        <f>RANK(F18,F$8:F$34,1)</f>
        <v>10</v>
      </c>
      <c r="H18" s="4">
        <f>ROUND((Durchgangszeiten!J14-Durchgangszeiten!H14)*86400,0)/86400</f>
        <v>0.019375</v>
      </c>
      <c r="I18" s="10">
        <f>RANK(H18,H$8:H$34,1)</f>
        <v>19</v>
      </c>
    </row>
    <row r="19" spans="1:9" ht="25.5" customHeight="1">
      <c r="A19" s="10">
        <f>RANK(C19,C$8:C$34,1)</f>
        <v>12</v>
      </c>
      <c r="B19" s="1" t="str">
        <f>Durchgangszeiten!A15</f>
        <v>Karl Bruckner - Andreas Grötzl</v>
      </c>
      <c r="C19" s="3">
        <f>ROUND(Durchgangszeiten!J15*86400,0)/86400</f>
        <v>0.053738425925925926</v>
      </c>
      <c r="D19" s="8">
        <f>ROUND(Durchgangszeiten!B15*86400,0)/86400</f>
        <v>0.009282407407407408</v>
      </c>
      <c r="E19" s="10">
        <f>RANK(D19,D$8:D$34,1)</f>
        <v>17</v>
      </c>
      <c r="F19" s="4">
        <f>ROUND((Durchgangszeiten!F15-Durchgangszeiten!D15)*86400,0)/86400</f>
        <v>0.027604166666666666</v>
      </c>
      <c r="G19" s="10">
        <f>RANK(F19,F$8:F$34,1)</f>
        <v>12</v>
      </c>
      <c r="H19" s="4">
        <f>ROUND((Durchgangszeiten!J15-Durchgangszeiten!H15)*86400,0)/86400</f>
        <v>0.015787037037037037</v>
      </c>
      <c r="I19" s="10">
        <f>RANK(H19,H$8:H$34,1)</f>
        <v>8</v>
      </c>
    </row>
    <row r="20" spans="1:9" ht="25.5" customHeight="1">
      <c r="A20" s="10">
        <f>RANK(C20,C$8:C$34,1)</f>
        <v>13</v>
      </c>
      <c r="B20" s="1" t="str">
        <f>Durchgangszeiten!A16</f>
        <v>Karl Bruckner</v>
      </c>
      <c r="C20" s="3">
        <f>ROUND(Durchgangszeiten!J16*86400,0)/86400</f>
        <v>0.054050925925925926</v>
      </c>
      <c r="D20" s="8">
        <f>ROUND(Durchgangszeiten!B16*86400,0)/86400</f>
        <v>0.009282407407407408</v>
      </c>
      <c r="E20" s="10">
        <f>RANK(D20,D$8:D$34,1)</f>
        <v>17</v>
      </c>
      <c r="F20" s="4">
        <f>ROUND((Durchgangszeiten!F16-Durchgangszeiten!D16)*86400,0)/86400</f>
        <v>0.02829861111111111</v>
      </c>
      <c r="G20" s="10">
        <f>RANK(F20,F$8:F$34,1)</f>
        <v>13</v>
      </c>
      <c r="H20" s="4">
        <f>ROUND((Durchgangszeiten!J16-Durchgangszeiten!H16)*86400,0)/86400</f>
        <v>0.015370370370370371</v>
      </c>
      <c r="I20" s="10">
        <f>RANK(H20,H$8:H$34,1)</f>
        <v>5</v>
      </c>
    </row>
    <row r="21" spans="1:9" ht="25.5" customHeight="1">
      <c r="A21" s="10">
        <f>RANK(C21,C$8:C$34,1)</f>
        <v>14</v>
      </c>
      <c r="B21" s="1" t="str">
        <f>Durchgangszeiten!A17</f>
        <v>Thomas Marecek</v>
      </c>
      <c r="C21" s="3">
        <f>ROUND(Durchgangszeiten!J17*86400,0)/86400</f>
        <v>0.05547453703703704</v>
      </c>
      <c r="D21" s="8">
        <f>ROUND(Durchgangszeiten!B17*86400,0)/86400</f>
        <v>0.006666666666666667</v>
      </c>
      <c r="E21" s="10">
        <f>RANK(D21,D$8:D$34,1)</f>
        <v>7</v>
      </c>
      <c r="F21" s="4">
        <f>ROUND((Durchgangszeiten!F17-Durchgangszeiten!D17)*86400,0)/86400</f>
        <v>0.02953703703703704</v>
      </c>
      <c r="G21" s="10">
        <f>RANK(F21,F$8:F$34,1)</f>
        <v>18</v>
      </c>
      <c r="H21" s="4">
        <f>ROUND((Durchgangszeiten!J17-Durchgangszeiten!H17)*86400,0)/86400</f>
        <v>0.01755787037037037</v>
      </c>
      <c r="I21" s="10">
        <f>RANK(H21,H$8:H$34,1)</f>
        <v>16</v>
      </c>
    </row>
    <row r="22" spans="1:9" ht="25.5" customHeight="1">
      <c r="A22" s="10">
        <f>RANK(C22,C$8:C$34,1)</f>
        <v>15</v>
      </c>
      <c r="B22" s="1" t="str">
        <f>Durchgangszeiten!A18</f>
        <v>Christian Boigner</v>
      </c>
      <c r="C22" s="3">
        <f>ROUND(Durchgangszeiten!J18*86400,0)/86400</f>
        <v>0.056354166666666664</v>
      </c>
      <c r="D22" s="8">
        <f>ROUND(Durchgangszeiten!B18*86400,0)/86400</f>
        <v>0.009988425925925927</v>
      </c>
      <c r="E22" s="10">
        <f>RANK(D22,D$8:D$34,1)</f>
        <v>19</v>
      </c>
      <c r="F22" s="4">
        <f>ROUND((Durchgangszeiten!F18-Durchgangszeiten!D18)*86400,0)/86400</f>
        <v>0.028888888888888888</v>
      </c>
      <c r="G22" s="10">
        <f>RANK(F22,F$8:F$34,1)</f>
        <v>17</v>
      </c>
      <c r="H22" s="4">
        <f>ROUND((Durchgangszeiten!J18-Durchgangszeiten!H18)*86400,0)/86400</f>
        <v>0.015810185185185184</v>
      </c>
      <c r="I22" s="10">
        <f>RANK(H22,H$8:H$34,1)</f>
        <v>9</v>
      </c>
    </row>
    <row r="23" spans="1:9" ht="25.5" customHeight="1">
      <c r="A23" s="10">
        <f>RANK(C23,C$8:C$34,1)</f>
        <v>16</v>
      </c>
      <c r="B23" s="1" t="str">
        <f>Durchgangszeiten!A19</f>
        <v>Colette Helmreich - Lukas Jaros - Richard Marecek</v>
      </c>
      <c r="C23" s="3">
        <f>ROUND(Durchgangszeiten!J19*86400,0)/86400</f>
        <v>0.0565625</v>
      </c>
      <c r="D23" s="8">
        <f>ROUND(Durchgangszeiten!B19*86400,0)/86400</f>
        <v>0.006446759259259259</v>
      </c>
      <c r="E23" s="10">
        <f>RANK(D23,D$8:D$34,1)</f>
        <v>4</v>
      </c>
      <c r="F23" s="4">
        <f>ROUND((Durchgangszeiten!F19-Durchgangszeiten!D19)*86400,0)/86400</f>
        <v>0.02994212962962963</v>
      </c>
      <c r="G23" s="10">
        <f>RANK(F23,F$8:F$34,1)</f>
        <v>19</v>
      </c>
      <c r="H23" s="4">
        <f>ROUND((Durchgangszeiten!J19-Durchgangszeiten!H19)*86400,0)/86400</f>
        <v>0.01994212962962963</v>
      </c>
      <c r="I23" s="10">
        <f>RANK(H23,H$8:H$34,1)</f>
        <v>20</v>
      </c>
    </row>
    <row r="24" spans="1:9" ht="25.5" customHeight="1">
      <c r="A24" s="10">
        <f>RANK(C24,C$8:C$34,1)</f>
        <v>17</v>
      </c>
      <c r="B24" s="1" t="str">
        <f>Durchgangszeiten!A20</f>
        <v>Richard Seyfried - Bernhard Neuwirth - Richard Seyfried</v>
      </c>
      <c r="C24" s="3">
        <f>ROUND(Durchgangszeiten!J20*86400,0)/86400</f>
        <v>0.056782407407407406</v>
      </c>
      <c r="D24" s="8">
        <f>ROUND(Durchgangszeiten!B20*86400,0)/86400</f>
        <v>0.00875</v>
      </c>
      <c r="E24" s="10">
        <f>RANK(D24,D$8:D$34,1)</f>
        <v>16</v>
      </c>
      <c r="F24" s="4">
        <f>ROUND((Durchgangszeiten!F20-Durchgangszeiten!D20)*86400,0)/86400</f>
        <v>0.031828703703703706</v>
      </c>
      <c r="G24" s="10">
        <f>RANK(F24,F$8:F$34,1)</f>
        <v>22</v>
      </c>
      <c r="H24" s="4">
        <f>ROUND((Durchgangszeiten!J20-Durchgangszeiten!H20)*86400,0)/86400</f>
        <v>0.01597222222222222</v>
      </c>
      <c r="I24" s="10">
        <f>RANK(H24,H$8:H$34,1)</f>
        <v>11</v>
      </c>
    </row>
    <row r="25" spans="1:9" ht="25.5" customHeight="1">
      <c r="A25" s="10">
        <f>RANK(C25,C$8:C$34,1)</f>
        <v>18</v>
      </c>
      <c r="B25" s="1" t="str">
        <f>Durchgangszeiten!A21</f>
        <v>Andreas Gössl</v>
      </c>
      <c r="C25" s="3">
        <f>ROUND(Durchgangszeiten!J21*86400,0)/86400</f>
        <v>0.057025462962962965</v>
      </c>
      <c r="D25" s="8">
        <f>ROUND(Durchgangszeiten!B21*86400,0)/86400</f>
        <v>0.010694444444444444</v>
      </c>
      <c r="E25" s="10">
        <f>RANK(D25,D$8:D$34,1)</f>
        <v>22</v>
      </c>
      <c r="F25" s="4">
        <f>ROUND((Durchgangszeiten!F21-Durchgangszeiten!D21)*86400,0)/86400</f>
        <v>0.028402777777777777</v>
      </c>
      <c r="G25" s="10">
        <f>RANK(F25,F$8:F$34,1)</f>
        <v>14</v>
      </c>
      <c r="H25" s="4">
        <f>ROUND((Durchgangszeiten!J21-Durchgangszeiten!H21)*86400,0)/86400</f>
        <v>0.015648148148148147</v>
      </c>
      <c r="I25" s="10">
        <f>RANK(H25,H$8:H$34,1)</f>
        <v>7</v>
      </c>
    </row>
    <row r="26" spans="1:9" ht="25.5" customHeight="1">
      <c r="A26" s="10">
        <f>RANK(C26,C$8:C$34,1)</f>
        <v>19</v>
      </c>
      <c r="B26" s="1" t="str">
        <f>Durchgangszeiten!A22</f>
        <v>Jaqueline Krivetz</v>
      </c>
      <c r="C26" s="3">
        <f>ROUND(Durchgangszeiten!J22*86400,0)/86400</f>
        <v>0.05858796296296296</v>
      </c>
      <c r="D26" s="8">
        <f>ROUND(Durchgangszeiten!B22*86400,0)/86400</f>
        <v>0.007060185185185185</v>
      </c>
      <c r="E26" s="10">
        <f>RANK(D26,D$8:D$34,1)</f>
        <v>9</v>
      </c>
      <c r="F26" s="4">
        <f>ROUND((Durchgangszeiten!F22-Durchgangszeiten!D22)*86400,0)/86400</f>
        <v>0.02861111111111111</v>
      </c>
      <c r="G26" s="10">
        <f>RANK(F26,F$8:F$34,1)</f>
        <v>15</v>
      </c>
      <c r="H26" s="4">
        <f>ROUND((Durchgangszeiten!J22-Durchgangszeiten!H22)*86400,0)/86400</f>
        <v>0.02113425925925926</v>
      </c>
      <c r="I26" s="10">
        <f>RANK(H26,H$8:H$34,1)</f>
        <v>21</v>
      </c>
    </row>
    <row r="27" spans="1:9" ht="25.5" customHeight="1">
      <c r="A27" s="10">
        <f>RANK(C27,C$8:C$34,1)</f>
        <v>20</v>
      </c>
      <c r="B27" s="1" t="str">
        <f>Durchgangszeiten!A23</f>
        <v>Laura Helmreich</v>
      </c>
      <c r="C27" s="3">
        <f>ROUND(Durchgangszeiten!J23*86400,0)/86400</f>
        <v>0.060127314814814814</v>
      </c>
      <c r="D27" s="8">
        <f>ROUND(Durchgangszeiten!B23*86400,0)/86400</f>
        <v>0.006643518518518518</v>
      </c>
      <c r="E27" s="10">
        <f>RANK(D27,D$8:D$34,1)</f>
        <v>6</v>
      </c>
      <c r="F27" s="4">
        <f>ROUND((Durchgangszeiten!F23-Durchgangszeiten!D23)*86400,0)/86400</f>
        <v>0.03068287037037037</v>
      </c>
      <c r="G27" s="10">
        <f>RANK(F27,F$8:F$34,1)</f>
        <v>20</v>
      </c>
      <c r="H27" s="4">
        <f>ROUND((Durchgangszeiten!J23-Durchgangszeiten!H23)*86400,0)/86400</f>
        <v>0.02162037037037037</v>
      </c>
      <c r="I27" s="10">
        <f>RANK(H27,H$8:H$34,1)</f>
        <v>23</v>
      </c>
    </row>
    <row r="28" spans="1:9" ht="25.5" customHeight="1">
      <c r="A28" s="10">
        <f>RANK(C28,C$8:C$34,1)</f>
        <v>21</v>
      </c>
      <c r="B28" s="1" t="str">
        <f>Durchgangszeiten!A24</f>
        <v>Andreas Bichl</v>
      </c>
      <c r="C28" s="3">
        <f>ROUND(Durchgangszeiten!J24*86400,0)/86400</f>
        <v>0.060787037037037035</v>
      </c>
      <c r="D28" s="8">
        <f>ROUND(Durchgangszeiten!B24*86400,0)/86400</f>
        <v>0.010625</v>
      </c>
      <c r="E28" s="10">
        <f>RANK(D28,D$8:D$34,1)</f>
        <v>21</v>
      </c>
      <c r="F28" s="4">
        <f>ROUND((Durchgangszeiten!F24-Durchgangszeiten!D24)*86400,0)/86400</f>
        <v>0.03231481481481482</v>
      </c>
      <c r="G28" s="10">
        <f>RANK(F28,F$8:F$34,1)</f>
        <v>23</v>
      </c>
      <c r="H28" s="4">
        <f>ROUND((Durchgangszeiten!J24-Durchgangszeiten!H24)*86400,0)/86400</f>
        <v>0.015914351851851853</v>
      </c>
      <c r="I28" s="10">
        <f>RANK(H28,H$8:H$34,1)</f>
        <v>10</v>
      </c>
    </row>
    <row r="29" spans="1:9" ht="25.5" customHeight="1">
      <c r="A29" s="10">
        <f>RANK(C29,C$8:C$34,1)</f>
        <v>22</v>
      </c>
      <c r="B29" s="1" t="str">
        <f>Durchgangszeiten!A25</f>
        <v>Michael Gössl</v>
      </c>
      <c r="C29" s="3">
        <f>ROUND(Durchgangszeiten!J25*86400,0)/86400</f>
        <v>0.06226851851851852</v>
      </c>
      <c r="D29" s="8">
        <f>ROUND(Durchgangszeiten!B25*86400,0)/86400</f>
        <v>0.010902777777777779</v>
      </c>
      <c r="E29" s="10">
        <f>RANK(D29,D$8:D$34,1)</f>
        <v>23</v>
      </c>
      <c r="F29" s="4">
        <f>ROUND((Durchgangszeiten!F25-Durchgangszeiten!D25)*86400,0)/86400</f>
        <v>0.02875</v>
      </c>
      <c r="G29" s="10">
        <f>RANK(F29,F$8:F$34,1)</f>
        <v>16</v>
      </c>
      <c r="H29" s="4">
        <f>ROUND((Durchgangszeiten!J25-Durchgangszeiten!H25)*86400,0)/86400</f>
        <v>0.021145833333333332</v>
      </c>
      <c r="I29" s="10">
        <f>RANK(H29,H$8:H$34,1)</f>
        <v>22</v>
      </c>
    </row>
    <row r="30" spans="1:9" ht="25.5" customHeight="1">
      <c r="A30" s="10">
        <f>RANK(C30,C$8:C$34,1)</f>
        <v>23</v>
      </c>
      <c r="B30" s="1" t="str">
        <f>Durchgangszeiten!A26</f>
        <v>Harald Steininger</v>
      </c>
      <c r="C30" s="3">
        <f>ROUND(Durchgangszeiten!J26*86400,0)/86400</f>
        <v>0.0628125</v>
      </c>
      <c r="D30" s="8">
        <f>ROUND(Durchgangszeiten!B26*86400,0)/86400</f>
        <v>0.010104166666666666</v>
      </c>
      <c r="E30" s="10">
        <f>RANK(D30,D$8:D$34,1)</f>
        <v>20</v>
      </c>
      <c r="F30" s="4">
        <f>ROUND((Durchgangszeiten!F26-Durchgangszeiten!D26)*86400,0)/86400</f>
        <v>0.03162037037037037</v>
      </c>
      <c r="G30" s="10">
        <f>RANK(F30,F$8:F$34,1)</f>
        <v>21</v>
      </c>
      <c r="H30" s="4">
        <f>ROUND((Durchgangszeiten!J26-Durchgangszeiten!H26)*86400,0)/86400</f>
        <v>0.01892361111111111</v>
      </c>
      <c r="I30" s="10">
        <f>RANK(H30,H$8:H$34,1)</f>
        <v>18</v>
      </c>
    </row>
    <row r="31" spans="1:9" ht="25.5" customHeight="1">
      <c r="A31" s="10"/>
      <c r="C31" s="3"/>
      <c r="D31" s="8"/>
      <c r="E31" s="10"/>
      <c r="F31" s="9"/>
      <c r="G31" s="10"/>
      <c r="H31" s="4"/>
      <c r="I31" s="10"/>
    </row>
    <row r="32" spans="1:9" ht="25.5" customHeight="1">
      <c r="A32" s="10"/>
      <c r="C32" s="3"/>
      <c r="D32" s="8"/>
      <c r="E32" s="10"/>
      <c r="F32" s="9"/>
      <c r="G32" s="10"/>
      <c r="H32" s="4"/>
      <c r="I32" s="10"/>
    </row>
    <row r="33" spans="1:9" ht="25.5" customHeight="1">
      <c r="A33" s="10"/>
      <c r="C33" s="3"/>
      <c r="D33" s="8"/>
      <c r="E33" s="10"/>
      <c r="F33" s="4"/>
      <c r="G33" s="10"/>
      <c r="H33" s="8"/>
      <c r="I33" s="10"/>
    </row>
    <row r="34" spans="1:9" ht="25.5" customHeight="1">
      <c r="A34" s="10"/>
      <c r="C34" s="3"/>
      <c r="D34" s="8"/>
      <c r="E34" s="10"/>
      <c r="F34" s="4"/>
      <c r="G34" s="10"/>
      <c r="H34" s="8"/>
      <c r="I34" s="10"/>
    </row>
    <row r="35" spans="1:9" ht="25.5" customHeight="1">
      <c r="A35" s="10"/>
      <c r="C35" s="3"/>
      <c r="D35" s="8"/>
      <c r="E35" s="10"/>
      <c r="F35" s="4"/>
      <c r="G35" s="10"/>
      <c r="H35" s="8"/>
      <c r="I35" s="10"/>
    </row>
    <row r="36" spans="1:9" ht="25.5" customHeight="1">
      <c r="A36" s="10"/>
      <c r="C36" s="3"/>
      <c r="D36" s="8"/>
      <c r="E36" s="10"/>
      <c r="F36" s="4"/>
      <c r="G36" s="10"/>
      <c r="H36" s="8"/>
      <c r="I36" s="10"/>
    </row>
    <row r="37" spans="1:9" ht="25.5" customHeight="1">
      <c r="A37" s="10"/>
      <c r="C37" s="3"/>
      <c r="D37" s="8"/>
      <c r="E37" s="10"/>
      <c r="F37" s="4"/>
      <c r="G37" s="10"/>
      <c r="H37" s="8"/>
      <c r="I37" s="10"/>
    </row>
    <row r="38" spans="1:9" ht="25.5" customHeight="1">
      <c r="A38" s="10"/>
      <c r="C38" s="3"/>
      <c r="D38" s="8"/>
      <c r="E38" s="10"/>
      <c r="F38" s="4"/>
      <c r="G38" s="10"/>
      <c r="H38" s="8"/>
      <c r="I38" s="10"/>
    </row>
    <row r="39" spans="1:9" ht="25.5" customHeight="1">
      <c r="A39" s="10"/>
      <c r="C39" s="3"/>
      <c r="D39" s="8"/>
      <c r="E39" s="10"/>
      <c r="F39" s="4"/>
      <c r="G39" s="10"/>
      <c r="H39" s="8"/>
      <c r="I39" s="10"/>
    </row>
    <row r="40" spans="1:9" ht="25.5" customHeight="1">
      <c r="A40" s="10"/>
      <c r="C40" s="3"/>
      <c r="D40" s="8"/>
      <c r="E40" s="10"/>
      <c r="F40" s="4"/>
      <c r="G40" s="10"/>
      <c r="H40" s="8"/>
      <c r="I40" s="10"/>
    </row>
    <row r="41" spans="1:9" ht="25.5" customHeight="1">
      <c r="A41" s="10"/>
      <c r="C41" s="3"/>
      <c r="D41" s="8"/>
      <c r="E41" s="10"/>
      <c r="F41" s="4"/>
      <c r="G41" s="10"/>
      <c r="H41" s="8"/>
      <c r="I41" s="10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</sheetData>
  <sheetProtection/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  <ignoredErrors>
    <ignoredError sqref="F8:H26 F27:H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7.00390625" style="0" bestFit="1" customWidth="1"/>
    <col min="7" max="7" width="4.7109375" style="0" customWidth="1"/>
  </cols>
  <sheetData>
    <row r="1" spans="1:21" s="1" customFormat="1" ht="15" customHeight="1">
      <c r="A1" s="15" t="s">
        <v>7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5" t="s">
        <v>4</v>
      </c>
      <c r="E3" s="15"/>
      <c r="F3" s="15" t="s">
        <v>5</v>
      </c>
      <c r="G3" s="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">
        <f>RANK(C4,C$4:C$34,1)</f>
        <v>1</v>
      </c>
      <c r="B4" s="1" t="str">
        <f>Durchgangszeiten!A19</f>
        <v>Colette Helmreich - Lukas Jaros - Richard Marecek</v>
      </c>
      <c r="C4" s="8">
        <f>ROUND((D4+F4)*86400,0)/86400</f>
        <v>0.0002314814814814815</v>
      </c>
      <c r="D4" s="8">
        <f>ROUND((Durchgangszeiten!D19-Durchgangszeiten!B19)*86400,0)/86400</f>
        <v>0.00019675925925925926</v>
      </c>
      <c r="E4" s="2">
        <f>RANK(D4,D$4:D$34,1)</f>
        <v>2</v>
      </c>
      <c r="F4" s="8">
        <f>ROUND((Durchgangszeiten!H19-Durchgangszeiten!F19)*86400,0)/86400</f>
        <v>3.472222222222222E-05</v>
      </c>
      <c r="G4" s="2">
        <f>RANK(F4,F$4:F$34,1)</f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7" ht="15">
      <c r="A5" s="2">
        <f>RANK(C5,C$4:C$34,1)</f>
        <v>1</v>
      </c>
      <c r="B5" s="1" t="str">
        <f>Durchgangszeiten!A20</f>
        <v>Richard Seyfried - Bernhard Neuwirth - Richard Seyfried</v>
      </c>
      <c r="C5" s="8">
        <f>ROUND((D5+F5)*86400,0)/86400</f>
        <v>0.0002314814814814815</v>
      </c>
      <c r="D5" s="8">
        <f>ROUND((Durchgangszeiten!D20-Durchgangszeiten!B20)*86400,0)/86400</f>
        <v>0.00017361111111111112</v>
      </c>
      <c r="E5" s="2">
        <f>RANK(D5,D$4:D$34,1)</f>
        <v>1</v>
      </c>
      <c r="F5" s="8">
        <f>ROUND((Durchgangszeiten!H20-Durchgangszeiten!F20)*86400,0)/86400</f>
        <v>5.787037037037037E-05</v>
      </c>
      <c r="G5" s="2">
        <f>RANK(F5,F$4:F$34,1)</f>
        <v>2</v>
      </c>
    </row>
    <row r="6" spans="1:21" s="1" customFormat="1" ht="15">
      <c r="A6" s="2">
        <f>RANK(C6,C$4:C$34,1)</f>
        <v>3</v>
      </c>
      <c r="B6" s="1" t="str">
        <f>Durchgangszeiten!A4</f>
        <v>Andreas Kainz</v>
      </c>
      <c r="C6" s="8">
        <f>ROUND((D6+F6)*86400,0)/86400</f>
        <v>0.0005092592592592592</v>
      </c>
      <c r="D6" s="8">
        <f>ROUND((Durchgangszeiten!D4-Durchgangszeiten!B4)*86400,0)/86400</f>
        <v>0.0003125</v>
      </c>
      <c r="E6" s="2">
        <f>RANK(D6,D$4:D$34,1)</f>
        <v>3</v>
      </c>
      <c r="F6" s="8">
        <f>ROUND((Durchgangszeiten!H4-Durchgangszeiten!F4)*86400,0)/86400</f>
        <v>0.00019675925925925926</v>
      </c>
      <c r="G6" s="2">
        <f>RANK(F6,F$4:F$34,1)</f>
        <v>5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7" ht="15">
      <c r="A7" s="2">
        <f>RANK(C7,C$4:C$34,1)</f>
        <v>4</v>
      </c>
      <c r="B7" s="1" t="str">
        <f>Durchgangszeiten!A5</f>
        <v>Laurin Lux</v>
      </c>
      <c r="C7" s="8">
        <f>ROUND((D7+F7)*86400,0)/86400</f>
        <v>0.0005324074074074074</v>
      </c>
      <c r="D7" s="8">
        <f>ROUND((Durchgangszeiten!D5-Durchgangszeiten!B5)*86400,0)/86400</f>
        <v>0.0003125</v>
      </c>
      <c r="E7" s="2">
        <f>RANK(D7,D$4:D$34,1)</f>
        <v>3</v>
      </c>
      <c r="F7" s="8">
        <f>ROUND((Durchgangszeiten!H5-Durchgangszeiten!F5)*86400,0)/86400</f>
        <v>0.0002199074074074074</v>
      </c>
      <c r="G7" s="2">
        <f>RANK(F7,F$4:F$34,1)</f>
        <v>6</v>
      </c>
    </row>
    <row r="8" spans="1:21" ht="15">
      <c r="A8" s="2">
        <f>RANK(C8,C$4:C$34,1)</f>
        <v>5</v>
      </c>
      <c r="B8" s="1" t="str">
        <f>Durchgangszeiten!A7</f>
        <v>Alexander Lehner</v>
      </c>
      <c r="C8" s="8">
        <f>ROUND((D8+F8)*86400,0)/86400</f>
        <v>0.0006828703703703704</v>
      </c>
      <c r="D8" s="8">
        <f>ROUND((Durchgangszeiten!D7-Durchgangszeiten!B7)*86400,0)/86400</f>
        <v>0.0003587962962962963</v>
      </c>
      <c r="E8" s="2">
        <f>RANK(D8,D$4:D$34,1)</f>
        <v>5</v>
      </c>
      <c r="F8" s="8">
        <f>ROUND((Durchgangszeiten!H7-Durchgangszeiten!F7)*86400,0)/86400</f>
        <v>0.00032407407407407406</v>
      </c>
      <c r="G8" s="2">
        <f>RANK(F8,F$4:F$34,1)</f>
        <v>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>
      <c r="A9" s="2">
        <f>RANK(C9,C$4:C$34,1)</f>
        <v>6</v>
      </c>
      <c r="B9" s="1" t="str">
        <f>Durchgangszeiten!A6</f>
        <v>Alexander Leutgeb</v>
      </c>
      <c r="C9" s="8">
        <f>ROUND((D9+F9)*86400,0)/86400</f>
        <v>0.0007523148148148148</v>
      </c>
      <c r="D9" s="8">
        <f>ROUND((Durchgangszeiten!D6-Durchgangszeiten!B6)*86400,0)/86400</f>
        <v>0.0005787037037037037</v>
      </c>
      <c r="E9" s="2">
        <f>RANK(D9,D$4:D$34,1)</f>
        <v>8</v>
      </c>
      <c r="F9" s="8">
        <f>ROUND((Durchgangszeiten!H6-Durchgangszeiten!F6)*86400,0)/86400</f>
        <v>0.00017361111111111112</v>
      </c>
      <c r="G9" s="2">
        <f>RANK(F9,F$4:F$34,1)</f>
        <v>4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" customFormat="1" ht="15">
      <c r="A10" s="2">
        <f>RANK(C10,C$4:C$34,1)</f>
        <v>7</v>
      </c>
      <c r="B10" s="1" t="str">
        <f>Durchgangszeiten!A11</f>
        <v>Franz Heily</v>
      </c>
      <c r="C10" s="8">
        <f>ROUND((D10+F10)*86400,0)/86400</f>
        <v>0.0009953703703703704</v>
      </c>
      <c r="D10" s="8">
        <f>ROUND((Durchgangszeiten!D11-Durchgangszeiten!B11)*86400,0)/86400</f>
        <v>0.0007407407407407407</v>
      </c>
      <c r="E10" s="2">
        <f>RANK(D10,D$4:D$34,1)</f>
        <v>10</v>
      </c>
      <c r="F10" s="8">
        <f>ROUND((Durchgangszeiten!H11-Durchgangszeiten!F11)*86400,0)/86400</f>
        <v>0.0002546296296296296</v>
      </c>
      <c r="G10" s="2">
        <f>RANK(F10,F$4:F$34,1)</f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>
      <c r="A11" s="2">
        <f>RANK(C11,C$4:C$34,1)</f>
        <v>8</v>
      </c>
      <c r="B11" s="1" t="str">
        <f>Durchgangszeiten!A15</f>
        <v>Karl Bruckner - Andreas Grötzl</v>
      </c>
      <c r="C11" s="8">
        <f>ROUND((D11+F11)*86400,0)/86400</f>
        <v>0.0010648148148148149</v>
      </c>
      <c r="D11" s="8">
        <f>ROUND((Durchgangszeiten!D15-Durchgangszeiten!B15)*86400,0)/86400</f>
        <v>0.00045138888888888887</v>
      </c>
      <c r="E11" s="2">
        <f>RANK(D11,D$4:D$34,1)</f>
        <v>7</v>
      </c>
      <c r="F11" s="8">
        <f>ROUND((Durchgangszeiten!H15-Durchgangszeiten!F15)*86400,0)/86400</f>
        <v>0.0006134259259259259</v>
      </c>
      <c r="G11" s="2">
        <f>RANK(F11,F$4:F$34,1)</f>
        <v>18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5">
      <c r="A12" s="2">
        <f>RANK(C12,C$4:C$34,1)</f>
        <v>9</v>
      </c>
      <c r="B12" s="1" t="str">
        <f>Durchgangszeiten!A12</f>
        <v>Thomas Gössl</v>
      </c>
      <c r="C12" s="8">
        <f>ROUND((D12+F12)*86400,0)/86400</f>
        <v>0.0010879629629629629</v>
      </c>
      <c r="D12" s="8">
        <f>ROUND((Durchgangszeiten!D12-Durchgangszeiten!B12)*86400,0)/86400</f>
        <v>0.0004398148148148148</v>
      </c>
      <c r="E12" s="2">
        <f>RANK(D12,D$4:D$34,1)</f>
        <v>6</v>
      </c>
      <c r="F12" s="8">
        <f>ROUND((Durchgangszeiten!H12-Durchgangszeiten!F12)*86400,0)/86400</f>
        <v>0.0006481481481481481</v>
      </c>
      <c r="G12" s="2">
        <f>RANK(F12,F$4:F$34,1)</f>
        <v>22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>
      <c r="A13" s="2">
        <f>RANK(C13,C$4:C$34,1)</f>
        <v>10</v>
      </c>
      <c r="B13" s="1" t="str">
        <f>Durchgangszeiten!A16</f>
        <v>Karl Bruckner</v>
      </c>
      <c r="C13" s="8">
        <f>ROUND((D13+F13)*86400,0)/86400</f>
        <v>0.001099537037037037</v>
      </c>
      <c r="D13" s="8">
        <f>ROUND((Durchgangszeiten!D16-Durchgangszeiten!B16)*86400,0)/86400</f>
        <v>0.0008101851851851852</v>
      </c>
      <c r="E13" s="2">
        <f>RANK(D13,D$4:D$34,1)</f>
        <v>12</v>
      </c>
      <c r="F13" s="8">
        <f>ROUND((Durchgangszeiten!H16-Durchgangszeiten!F16)*86400,0)/86400</f>
        <v>0.00028935185185185184</v>
      </c>
      <c r="G13" s="2">
        <f>RANK(F13,F$4:F$34,1)</f>
        <v>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7" ht="15">
      <c r="A14" s="2">
        <f>RANK(C14,C$4:C$34,1)</f>
        <v>11</v>
      </c>
      <c r="B14" s="1" t="str">
        <f>Durchgangszeiten!A23</f>
        <v>Laura Helmreich</v>
      </c>
      <c r="C14" s="8">
        <f>ROUND((D14+F14)*86400,0)/86400</f>
        <v>0.0011805555555555556</v>
      </c>
      <c r="D14" s="8">
        <f>ROUND((Durchgangszeiten!D23-Durchgangszeiten!B23)*86400,0)/86400</f>
        <v>0.0008449074074074074</v>
      </c>
      <c r="E14" s="2">
        <f>RANK(D14,D$4:D$34,1)</f>
        <v>14</v>
      </c>
      <c r="F14" s="8">
        <f>ROUND((Durchgangszeiten!H23-Durchgangszeiten!F23)*86400,0)/86400</f>
        <v>0.0003356481481481481</v>
      </c>
      <c r="G14" s="2">
        <f>RANK(F14,F$4:F$34,1)</f>
        <v>10</v>
      </c>
    </row>
    <row r="15" spans="1:7" ht="15">
      <c r="A15" s="2">
        <f>RANK(C15,C$4:C$34,1)</f>
        <v>12</v>
      </c>
      <c r="B15" s="1" t="str">
        <f>Durchgangszeiten!A8</f>
        <v>Nikolaus Schmid</v>
      </c>
      <c r="C15" s="8">
        <f>ROUND((D15+F15)*86400,0)/86400</f>
        <v>0.0011921296296296296</v>
      </c>
      <c r="D15" s="8">
        <f>ROUND((Durchgangszeiten!D8-Durchgangszeiten!B8)*86400,0)/86400</f>
        <v>0.0008333333333333334</v>
      </c>
      <c r="E15" s="2">
        <f>RANK(D15,D$4:D$34,1)</f>
        <v>13</v>
      </c>
      <c r="F15" s="8">
        <f>ROUND((Durchgangszeiten!H8-Durchgangszeiten!F8)*86400,0)/86400</f>
        <v>0.0003587962962962963</v>
      </c>
      <c r="G15" s="2">
        <f>RANK(F15,F$4:F$34,1)</f>
        <v>12</v>
      </c>
    </row>
    <row r="16" spans="1:21" s="1" customFormat="1" ht="15">
      <c r="A16" s="2">
        <f>RANK(C16,C$4:C$34,1)</f>
        <v>13</v>
      </c>
      <c r="B16" s="1" t="str">
        <f>Durchgangszeiten!A9</f>
        <v>Gerald Kolm</v>
      </c>
      <c r="C16" s="8">
        <f>ROUND((D16+F16)*86400,0)/86400</f>
        <v>0.0012731481481481483</v>
      </c>
      <c r="D16" s="8">
        <f>ROUND((Durchgangszeiten!D9-Durchgangszeiten!B9)*86400,0)/86400</f>
        <v>0.000925925925925926</v>
      </c>
      <c r="E16" s="2">
        <f>RANK(D16,D$4:D$34,1)</f>
        <v>17</v>
      </c>
      <c r="F16" s="8">
        <f>ROUND((Durchgangszeiten!H9-Durchgangszeiten!F9)*86400,0)/86400</f>
        <v>0.00034722222222222224</v>
      </c>
      <c r="G16" s="2">
        <f>RANK(F16,F$4:F$34,1)</f>
        <v>11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7" ht="15">
      <c r="A17" s="2">
        <f>RANK(C17,C$4:C$34,1)</f>
        <v>14</v>
      </c>
      <c r="B17" s="1" t="str">
        <f>Durchgangszeiten!A14</f>
        <v>Helmut Lux</v>
      </c>
      <c r="C17" s="8">
        <f>ROUND((D17+F17)*86400,0)/86400</f>
        <v>0.0012962962962962963</v>
      </c>
      <c r="D17" s="8">
        <f>ROUND((Durchgangszeiten!D14-Durchgangszeiten!B14)*86400,0)/86400</f>
        <v>0.0006597222222222222</v>
      </c>
      <c r="E17" s="2">
        <f>RANK(D17,D$4:D$34,1)</f>
        <v>9</v>
      </c>
      <c r="F17" s="8">
        <f>ROUND((Durchgangszeiten!H14-Durchgangszeiten!F14)*86400,0)/86400</f>
        <v>0.0006365740740740741</v>
      </c>
      <c r="G17" s="2">
        <f>RANK(F17,F$4:F$34,1)</f>
        <v>20</v>
      </c>
    </row>
    <row r="18" spans="1:21" s="1" customFormat="1" ht="15" customHeight="1">
      <c r="A18" s="2">
        <f>RANK(C18,C$4:C$34,1)</f>
        <v>15</v>
      </c>
      <c r="B18" s="1" t="str">
        <f>Durchgangszeiten!A13</f>
        <v>Christina Lechner</v>
      </c>
      <c r="C18" s="8">
        <f>ROUND((D18+F18)*86400,0)/86400</f>
        <v>0.0013541666666666667</v>
      </c>
      <c r="D18" s="8">
        <f>ROUND((Durchgangszeiten!D13-Durchgangszeiten!B13)*86400,0)/86400</f>
        <v>0.0008796296296296296</v>
      </c>
      <c r="E18" s="2">
        <f>RANK(D18,D$4:D$34,1)</f>
        <v>16</v>
      </c>
      <c r="F18" s="8">
        <f>ROUND((Durchgangszeiten!H13-Durchgangszeiten!F13)*86400,0)/86400</f>
        <v>0.00047453703703703704</v>
      </c>
      <c r="G18" s="2">
        <f>RANK(F18,F$4:F$34,1)</f>
        <v>13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7" ht="15">
      <c r="A19" s="2">
        <f>RANK(C19,C$4:C$34,1)</f>
        <v>16</v>
      </c>
      <c r="B19" s="1" t="str">
        <f>Durchgangszeiten!A10</f>
        <v>Reinhart Schildorfer</v>
      </c>
      <c r="C19" s="8">
        <f>ROUND((D19+F19)*86400,0)/86400</f>
        <v>0.001388888888888889</v>
      </c>
      <c r="D19" s="8">
        <f>ROUND((Durchgangszeiten!D10-Durchgangszeiten!B10)*86400,0)/86400</f>
        <v>0.0008564814814814815</v>
      </c>
      <c r="E19" s="2">
        <f>RANK(D19,D$4:D$34,1)</f>
        <v>15</v>
      </c>
      <c r="F19" s="8">
        <f>ROUND((Durchgangszeiten!H10-Durchgangszeiten!F10)*86400,0)/86400</f>
        <v>0.0005324074074074074</v>
      </c>
      <c r="G19" s="2">
        <f>RANK(F19,F$4:F$34,1)</f>
        <v>15</v>
      </c>
    </row>
    <row r="20" spans="1:7" ht="15">
      <c r="A20" s="2">
        <f>RANK(C20,C$4:C$34,1)</f>
        <v>17</v>
      </c>
      <c r="B20" s="1" t="str">
        <f>Durchgangszeiten!A25</f>
        <v>Michael Gössl</v>
      </c>
      <c r="C20" s="8">
        <f>ROUND((D20+F20)*86400,0)/86400</f>
        <v>0.0014699074074074074</v>
      </c>
      <c r="D20" s="8">
        <f>ROUND((Durchgangszeiten!D25-Durchgangszeiten!B25)*86400,0)/86400</f>
        <v>0.0007986111111111112</v>
      </c>
      <c r="E20" s="2">
        <f>RANK(D20,D$4:D$34,1)</f>
        <v>11</v>
      </c>
      <c r="F20" s="8">
        <f>ROUND((Durchgangszeiten!H25-Durchgangszeiten!F25)*86400,0)/86400</f>
        <v>0.0006712962962962962</v>
      </c>
      <c r="G20" s="2">
        <f>RANK(F20,F$4:F$34,1)</f>
        <v>23</v>
      </c>
    </row>
    <row r="21" spans="1:7" ht="15">
      <c r="A21" s="2">
        <f>RANK(C21,C$4:C$34,1)</f>
        <v>18</v>
      </c>
      <c r="B21" s="1" t="str">
        <f>Durchgangszeiten!A18</f>
        <v>Christian Boigner</v>
      </c>
      <c r="C21" s="8">
        <f>ROUND((D21+F21)*86400,0)/86400</f>
        <v>0.0016666666666666668</v>
      </c>
      <c r="D21" s="8">
        <f>ROUND((Durchgangszeiten!D18-Durchgangszeiten!B18)*86400,0)/86400</f>
        <v>0.0010416666666666667</v>
      </c>
      <c r="E21" s="2">
        <f>RANK(D21,D$4:D$34,1)</f>
        <v>18</v>
      </c>
      <c r="F21" s="8">
        <f>ROUND((Durchgangszeiten!H18-Durchgangszeiten!F18)*86400,0)/86400</f>
        <v>0.000625</v>
      </c>
      <c r="G21" s="2">
        <f>RANK(F21,F$4:F$34,1)</f>
        <v>19</v>
      </c>
    </row>
    <row r="22" spans="1:7" ht="15">
      <c r="A22" s="2">
        <f>RANK(C22,C$4:C$34,1)</f>
        <v>19</v>
      </c>
      <c r="B22" s="1" t="str">
        <f>Durchgangszeiten!A17</f>
        <v>Thomas Marecek</v>
      </c>
      <c r="C22" s="8">
        <f>ROUND((D22+F22)*86400,0)/86400</f>
        <v>0.001712962962962963</v>
      </c>
      <c r="D22" s="8">
        <f>ROUND((Durchgangszeiten!D17-Durchgangszeiten!B17)*86400,0)/86400</f>
        <v>0.0011226851851851851</v>
      </c>
      <c r="E22" s="2">
        <f>RANK(D22,D$4:D$34,1)</f>
        <v>19</v>
      </c>
      <c r="F22" s="8">
        <f>ROUND((Durchgangszeiten!H17-Durchgangszeiten!F17)*86400,0)/86400</f>
        <v>0.0005902777777777778</v>
      </c>
      <c r="G22" s="2">
        <f>RANK(F22,F$4:F$34,1)</f>
        <v>17</v>
      </c>
    </row>
    <row r="23" spans="1:21" ht="15">
      <c r="A23" s="2">
        <f>RANK(C23,C$4:C$34,1)</f>
        <v>20</v>
      </c>
      <c r="B23" s="1" t="str">
        <f>Durchgangszeiten!A22</f>
        <v>Jaqueline Krivetz</v>
      </c>
      <c r="C23" s="8">
        <f>ROUND((D23+F23)*86400,0)/86400</f>
        <v>0.0017824074074074075</v>
      </c>
      <c r="D23" s="8">
        <f>ROUND((Durchgangszeiten!D22-Durchgangszeiten!B22)*86400,0)/86400</f>
        <v>0.0012152777777777778</v>
      </c>
      <c r="E23" s="2">
        <f>RANK(D23,D$4:D$34,1)</f>
        <v>20</v>
      </c>
      <c r="F23" s="8">
        <f>ROUND((Durchgangszeiten!H22-Durchgangszeiten!F22)*86400,0)/86400</f>
        <v>0.0005671296296296297</v>
      </c>
      <c r="G23" s="2">
        <f>RANK(F23,F$4:F$34,1)</f>
        <v>16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7" ht="15">
      <c r="A24" s="2">
        <f>RANK(C24,C$4:C$34,1)</f>
        <v>21</v>
      </c>
      <c r="B24" s="1" t="str">
        <f>Durchgangszeiten!A24</f>
        <v>Andreas Bichl</v>
      </c>
      <c r="C24" s="8">
        <f>ROUND((D24+F24)*86400,0)/86400</f>
        <v>0.0019328703703703704</v>
      </c>
      <c r="D24" s="8">
        <f>ROUND((Durchgangszeiten!D24-Durchgangszeiten!B24)*86400,0)/86400</f>
        <v>0.0018402777777777777</v>
      </c>
      <c r="E24" s="2">
        <f>RANK(D24,D$4:D$34,1)</f>
        <v>23</v>
      </c>
      <c r="F24" s="8">
        <f>ROUND((Durchgangszeiten!H24-Durchgangszeiten!F24)*86400,0)/86400</f>
        <v>9.259259259259259E-05</v>
      </c>
      <c r="G24" s="2">
        <f>RANK(F24,F$4:F$34,1)</f>
        <v>3</v>
      </c>
    </row>
    <row r="25" spans="1:7" ht="15">
      <c r="A25" s="2">
        <f>RANK(C25,C$4:C$34,1)</f>
        <v>22</v>
      </c>
      <c r="B25" s="1" t="str">
        <f>Durchgangszeiten!A26</f>
        <v>Harald Steininger</v>
      </c>
      <c r="C25" s="8">
        <f>ROUND((D25+F25)*86400,0)/86400</f>
        <v>0.0021643518518518518</v>
      </c>
      <c r="D25" s="8">
        <f>ROUND((Durchgangszeiten!D26-Durchgangszeiten!B26)*86400,0)/86400</f>
        <v>0.0016435185185185185</v>
      </c>
      <c r="E25" s="2">
        <f>RANK(D25,D$4:D$34,1)</f>
        <v>21</v>
      </c>
      <c r="F25" s="8">
        <f>ROUND((Durchgangszeiten!H26-Durchgangszeiten!F26)*86400,0)/86400</f>
        <v>0.0005208333333333333</v>
      </c>
      <c r="G25" s="2">
        <f>RANK(F25,F$4:F$34,1)</f>
        <v>14</v>
      </c>
    </row>
    <row r="26" spans="1:7" ht="15">
      <c r="A26" s="2">
        <f>RANK(C26,C$4:C$34,1)</f>
        <v>23</v>
      </c>
      <c r="B26" s="1" t="str">
        <f>Durchgangszeiten!A21</f>
        <v>Andreas Gössl</v>
      </c>
      <c r="C26" s="8">
        <f>ROUND((D26+F26)*86400,0)/86400</f>
        <v>0.0022800925925925927</v>
      </c>
      <c r="D26" s="8">
        <f>ROUND((Durchgangszeiten!D21-Durchgangszeiten!B21)*86400,0)/86400</f>
        <v>0.0016435185185185185</v>
      </c>
      <c r="E26" s="2">
        <f>RANK(D26,D$4:D$34,1)</f>
        <v>21</v>
      </c>
      <c r="F26" s="8">
        <f>ROUND((Durchgangszeiten!H21-Durchgangszeiten!F21)*86400,0)/86400</f>
        <v>0.0006365740740740741</v>
      </c>
      <c r="G26" s="2">
        <f>RANK(F26,F$4:F$34,1)</f>
        <v>20</v>
      </c>
    </row>
    <row r="27" spans="1:7" ht="15" customHeight="1">
      <c r="A27" s="2"/>
      <c r="B27" s="1"/>
      <c r="C27" s="8"/>
      <c r="D27" s="8"/>
      <c r="E27" s="2"/>
      <c r="F27" s="8"/>
      <c r="G27" s="2"/>
    </row>
    <row r="28" spans="1:7" ht="15" customHeight="1">
      <c r="A28" s="2"/>
      <c r="B28" s="1"/>
      <c r="C28" s="8"/>
      <c r="D28" s="8"/>
      <c r="E28" s="2"/>
      <c r="F28" s="8"/>
      <c r="G28" s="2"/>
    </row>
    <row r="29" spans="1:7" ht="15" customHeight="1">
      <c r="A29" s="2"/>
      <c r="B29" s="1"/>
      <c r="C29" s="8"/>
      <c r="D29" s="8"/>
      <c r="E29" s="2"/>
      <c r="F29" s="8"/>
      <c r="G29" s="2"/>
    </row>
    <row r="30" spans="1:7" ht="15" customHeight="1">
      <c r="A30" s="2"/>
      <c r="B30" s="1"/>
      <c r="C30" s="8"/>
      <c r="D30" s="8"/>
      <c r="E30" s="2"/>
      <c r="F30" s="8"/>
      <c r="G30" s="2"/>
    </row>
    <row r="31" spans="1:7" ht="15" customHeight="1">
      <c r="A31" s="2"/>
      <c r="B31" s="1"/>
      <c r="C31" s="8"/>
      <c r="D31" s="8"/>
      <c r="E31" s="2"/>
      <c r="F31" s="8"/>
      <c r="G31" s="2"/>
    </row>
    <row r="32" spans="1:7" ht="15" customHeight="1">
      <c r="A32" s="2"/>
      <c r="B32" s="1"/>
      <c r="C32" s="8"/>
      <c r="D32" s="8"/>
      <c r="E32" s="2"/>
      <c r="F32" s="8"/>
      <c r="G32" s="2"/>
    </row>
    <row r="33" spans="1:7" ht="15" customHeight="1">
      <c r="A33" s="2"/>
      <c r="B33" s="1"/>
      <c r="C33" s="8"/>
      <c r="D33" s="8"/>
      <c r="E33" s="2"/>
      <c r="F33" s="8"/>
      <c r="G33" s="2"/>
    </row>
    <row r="34" spans="1:7" ht="15" customHeight="1">
      <c r="A34" s="2"/>
      <c r="B34" s="1"/>
      <c r="C34" s="8"/>
      <c r="D34" s="8"/>
      <c r="E34" s="2"/>
      <c r="F34" s="8"/>
      <c r="G34" s="2"/>
    </row>
    <row r="35" spans="1:7" ht="15" customHeight="1">
      <c r="A35" s="2"/>
      <c r="B35" s="1"/>
      <c r="C35" s="8"/>
      <c r="D35" s="8"/>
      <c r="E35" s="2"/>
      <c r="F35" s="8"/>
      <c r="G35" s="2"/>
    </row>
    <row r="36" spans="1:7" ht="15" customHeight="1">
      <c r="A36" s="2"/>
      <c r="B36" s="1"/>
      <c r="C36" s="8"/>
      <c r="D36" s="8"/>
      <c r="E36" s="2"/>
      <c r="F36" s="8"/>
      <c r="G36" s="2"/>
    </row>
    <row r="37" spans="1:7" ht="15" customHeight="1">
      <c r="A37" s="2"/>
      <c r="B37" s="1"/>
      <c r="C37" s="8"/>
      <c r="D37" s="8"/>
      <c r="E37" s="2"/>
      <c r="F37" s="8"/>
      <c r="G37" s="2"/>
    </row>
    <row r="38" spans="1:7" ht="15" customHeight="1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spans="1:7" ht="15" customHeight="1">
      <c r="A40" s="2"/>
      <c r="B40" s="1"/>
      <c r="C40" s="8"/>
      <c r="D40" s="8"/>
      <c r="E40" s="2"/>
      <c r="F40" s="8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  <row r="50" spans="1:7" ht="15" customHeight="1">
      <c r="A50" s="2"/>
      <c r="B50" s="1"/>
      <c r="C50" s="8"/>
      <c r="D50" s="8"/>
      <c r="E50" s="2"/>
      <c r="F50" s="8"/>
      <c r="G50" s="2"/>
    </row>
    <row r="51" spans="1:7" ht="15" customHeight="1">
      <c r="A51" s="2"/>
      <c r="B51" s="1"/>
      <c r="C51" s="8"/>
      <c r="D51" s="8"/>
      <c r="E51" s="2"/>
      <c r="F51" s="8"/>
      <c r="G51" s="2"/>
    </row>
    <row r="52" spans="1:7" ht="15" customHeight="1">
      <c r="A52" s="2"/>
      <c r="B52" s="1"/>
      <c r="C52" s="8"/>
      <c r="D52" s="8"/>
      <c r="E52" s="2"/>
      <c r="F52" s="8"/>
      <c r="G52" s="2"/>
    </row>
    <row r="53" spans="1:7" ht="15" customHeight="1">
      <c r="A53" s="2"/>
      <c r="B53" s="1"/>
      <c r="C53" s="8"/>
      <c r="D53" s="8"/>
      <c r="E53" s="2"/>
      <c r="F53" s="8"/>
      <c r="G53" s="2"/>
    </row>
    <row r="54" spans="1:7" ht="15" customHeight="1">
      <c r="A54" s="2"/>
      <c r="B54" s="1"/>
      <c r="C54" s="8"/>
      <c r="D54" s="8"/>
      <c r="E54" s="2"/>
      <c r="F54" s="8"/>
      <c r="G54" s="2"/>
    </row>
    <row r="55" spans="1:7" ht="15" customHeight="1">
      <c r="A55" s="2"/>
      <c r="B55" s="1"/>
      <c r="C55" s="8"/>
      <c r="D55" s="8"/>
      <c r="E55" s="2"/>
      <c r="F55" s="8"/>
      <c r="G55" s="2"/>
    </row>
    <row r="56" spans="1:7" ht="15" customHeight="1">
      <c r="A56" s="2"/>
      <c r="B56" s="1"/>
      <c r="C56" s="8"/>
      <c r="D56" s="8"/>
      <c r="E56" s="2"/>
      <c r="F56" s="8"/>
      <c r="G56" s="2"/>
    </row>
    <row r="57" spans="1:7" ht="15" customHeight="1">
      <c r="A57" s="2"/>
      <c r="B57" s="1"/>
      <c r="C57" s="8"/>
      <c r="D57" s="8"/>
      <c r="E57" s="2"/>
      <c r="F57" s="8"/>
      <c r="G57" s="2"/>
    </row>
    <row r="58" spans="1:7" ht="15" customHeight="1">
      <c r="A58" s="2"/>
      <c r="B58" s="1"/>
      <c r="C58" s="8"/>
      <c r="D58" s="8"/>
      <c r="E58" s="2"/>
      <c r="F58" s="8"/>
      <c r="G58" s="2"/>
    </row>
    <row r="59" spans="1:7" ht="15" customHeight="1">
      <c r="A59" s="2"/>
      <c r="B59" s="1"/>
      <c r="C59" s="8"/>
      <c r="D59" s="8"/>
      <c r="E59" s="2"/>
      <c r="F59" s="8"/>
      <c r="G59" s="2"/>
    </row>
    <row r="60" spans="1:7" ht="15" customHeight="1">
      <c r="A60" s="2"/>
      <c r="B60" s="1"/>
      <c r="C60" s="8"/>
      <c r="D60" s="8"/>
      <c r="E60" s="2"/>
      <c r="F60" s="8"/>
      <c r="G60" s="2"/>
    </row>
    <row r="61" spans="1:7" ht="15" customHeight="1">
      <c r="A61" s="2"/>
      <c r="B61" s="1"/>
      <c r="C61" s="8"/>
      <c r="D61" s="8"/>
      <c r="E61" s="2"/>
      <c r="F61" s="8"/>
      <c r="G61" s="2"/>
    </row>
    <row r="62" spans="1:7" ht="15" customHeight="1">
      <c r="A62" s="2"/>
      <c r="B62" s="1"/>
      <c r="C62" s="8"/>
      <c r="D62" s="8"/>
      <c r="E62" s="2"/>
      <c r="F62" s="8"/>
      <c r="G62" s="2"/>
    </row>
    <row r="63" spans="1:7" ht="15" customHeight="1">
      <c r="A63" s="2"/>
      <c r="B63" s="1"/>
      <c r="C63" s="7"/>
      <c r="D63" s="7"/>
      <c r="E63" s="11"/>
      <c r="F63" s="7"/>
      <c r="G63" s="11"/>
    </row>
    <row r="64" spans="1:7" ht="15" customHeight="1">
      <c r="A64" s="2"/>
      <c r="B64" s="1"/>
      <c r="C64" s="7"/>
      <c r="D64" s="7"/>
      <c r="E64" s="11"/>
      <c r="F64" s="7"/>
      <c r="G64" s="11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scale="80" r:id="rId1"/>
  <ignoredErrors>
    <ignoredError sqref="F4: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7"/>
    </row>
    <row r="3" spans="1:11" ht="15" customHeight="1">
      <c r="A3" s="1" t="s">
        <v>10</v>
      </c>
      <c r="B3" s="15" t="s">
        <v>8</v>
      </c>
      <c r="C3" s="15"/>
      <c r="D3" s="15" t="s">
        <v>4</v>
      </c>
      <c r="E3" s="15"/>
      <c r="F3" s="15" t="s">
        <v>9</v>
      </c>
      <c r="G3" s="15"/>
      <c r="H3" s="15" t="s">
        <v>5</v>
      </c>
      <c r="I3" s="15"/>
      <c r="J3" s="15" t="s">
        <v>3</v>
      </c>
      <c r="K3" s="15"/>
    </row>
    <row r="4" spans="1:11" ht="19.5" customHeight="1">
      <c r="A4" s="1" t="s">
        <v>21</v>
      </c>
      <c r="B4" s="12">
        <v>0.006307870370370371</v>
      </c>
      <c r="C4" s="10">
        <f aca="true" t="shared" si="0" ref="C4:C27">RANK(B4,B$4:B$27,1)</f>
        <v>3</v>
      </c>
      <c r="D4" s="12">
        <v>0.00662037037037037</v>
      </c>
      <c r="E4" s="10">
        <f>RANK(D4,D$4:D$27,1)</f>
        <v>2</v>
      </c>
      <c r="F4" s="12">
        <v>0.030046296296296297</v>
      </c>
      <c r="G4" s="10">
        <f aca="true" t="shared" si="1" ref="G4:G27">RANK(F4,F$4:F$27,1)</f>
        <v>2</v>
      </c>
      <c r="H4" s="12">
        <v>0.030243055555555554</v>
      </c>
      <c r="I4" s="10">
        <f aca="true" t="shared" si="2" ref="I4:I27">RANK(H4,H$4:H$27,1)</f>
        <v>2</v>
      </c>
      <c r="J4" s="9">
        <v>0.0433912037037037</v>
      </c>
      <c r="K4" s="10">
        <f aca="true" t="shared" si="3" ref="K4:K27">RANK(J4,J$4:J$27,1)</f>
        <v>1</v>
      </c>
    </row>
    <row r="5" spans="1:11" ht="15" customHeight="1">
      <c r="A5" s="1" t="s">
        <v>22</v>
      </c>
      <c r="B5" s="12">
        <v>0.005462962962962964</v>
      </c>
      <c r="C5" s="10">
        <f t="shared" si="0"/>
        <v>1</v>
      </c>
      <c r="D5" s="12">
        <v>0.005775462962962962</v>
      </c>
      <c r="E5" s="10">
        <f>RANK(D5,D$4:D$27,1)</f>
        <v>1</v>
      </c>
      <c r="F5" s="12">
        <v>0.029074074074074075</v>
      </c>
      <c r="G5" s="10">
        <f t="shared" si="1"/>
        <v>1</v>
      </c>
      <c r="H5" s="12">
        <v>0.02929398148148148</v>
      </c>
      <c r="I5" s="10">
        <f t="shared" si="2"/>
        <v>1</v>
      </c>
      <c r="J5" s="9">
        <v>0.044062500000000004</v>
      </c>
      <c r="K5" s="10">
        <f t="shared" si="3"/>
        <v>2</v>
      </c>
    </row>
    <row r="6" spans="1:11" ht="15" customHeight="1">
      <c r="A6" s="1" t="s">
        <v>17</v>
      </c>
      <c r="B6" s="12">
        <v>0.006273148148148148</v>
      </c>
      <c r="C6" s="10">
        <f t="shared" si="0"/>
        <v>2</v>
      </c>
      <c r="D6" s="12">
        <v>0.006851851851851852</v>
      </c>
      <c r="E6" s="10">
        <f>RANK(D6,D$4:D$27,1)</f>
        <v>4</v>
      </c>
      <c r="F6" s="12">
        <v>0.03136574074074074</v>
      </c>
      <c r="G6" s="10">
        <f t="shared" si="1"/>
        <v>3</v>
      </c>
      <c r="H6" s="12">
        <v>0.03153935185185185</v>
      </c>
      <c r="I6" s="10">
        <f t="shared" si="2"/>
        <v>3</v>
      </c>
      <c r="J6" s="9">
        <v>0.04560185185185186</v>
      </c>
      <c r="K6" s="10">
        <f t="shared" si="3"/>
        <v>3</v>
      </c>
    </row>
    <row r="7" spans="1:11" ht="15" customHeight="1">
      <c r="A7" s="1" t="s">
        <v>23</v>
      </c>
      <c r="B7" s="12">
        <v>0.008622685185185185</v>
      </c>
      <c r="C7" s="10">
        <f t="shared" si="0"/>
        <v>14</v>
      </c>
      <c r="D7" s="12">
        <v>0.008981481481481481</v>
      </c>
      <c r="E7" s="10">
        <f>RANK(D7,D$4:D$27,1)</f>
        <v>13</v>
      </c>
      <c r="F7" s="12">
        <v>0.03320601851851852</v>
      </c>
      <c r="G7" s="10">
        <f t="shared" si="1"/>
        <v>5</v>
      </c>
      <c r="H7" s="12">
        <v>0.03353009259259259</v>
      </c>
      <c r="I7" s="10">
        <f t="shared" si="2"/>
        <v>5</v>
      </c>
      <c r="J7" s="9">
        <v>0.048240740740740744</v>
      </c>
      <c r="K7" s="10">
        <f t="shared" si="3"/>
        <v>4</v>
      </c>
    </row>
    <row r="8" spans="1:11" ht="15" customHeight="1">
      <c r="A8" s="1" t="s">
        <v>14</v>
      </c>
      <c r="B8" s="12">
        <v>0.006782407407407408</v>
      </c>
      <c r="C8" s="10">
        <f t="shared" si="0"/>
        <v>8</v>
      </c>
      <c r="D8" s="12">
        <v>0.0076157407407407415</v>
      </c>
      <c r="E8" s="10">
        <f>RANK(D8,D$4:D$27,1)</f>
        <v>7</v>
      </c>
      <c r="F8" s="12">
        <v>0.03269675925925926</v>
      </c>
      <c r="G8" s="10">
        <f t="shared" si="1"/>
        <v>4</v>
      </c>
      <c r="H8" s="12">
        <v>0.03305555555555555</v>
      </c>
      <c r="I8" s="10">
        <f t="shared" si="2"/>
        <v>4</v>
      </c>
      <c r="J8" s="9">
        <v>0.04850694444444444</v>
      </c>
      <c r="K8" s="10">
        <f t="shared" si="3"/>
        <v>5</v>
      </c>
    </row>
    <row r="9" spans="1:11" ht="15" customHeight="1">
      <c r="A9" s="1" t="s">
        <v>24</v>
      </c>
      <c r="B9" s="12">
        <v>0.007870370370370371</v>
      </c>
      <c r="C9" s="10">
        <f t="shared" si="0"/>
        <v>10</v>
      </c>
      <c r="D9" s="12">
        <v>0.008796296296296297</v>
      </c>
      <c r="E9" s="10">
        <v>5</v>
      </c>
      <c r="F9" s="12">
        <v>0.033715277777777775</v>
      </c>
      <c r="G9" s="10">
        <f t="shared" si="1"/>
        <v>8</v>
      </c>
      <c r="H9" s="12">
        <v>0.0340625</v>
      </c>
      <c r="I9" s="10">
        <f t="shared" si="2"/>
        <v>8</v>
      </c>
      <c r="J9" s="9">
        <v>0.05043981481481482</v>
      </c>
      <c r="K9" s="10">
        <f t="shared" si="3"/>
        <v>6</v>
      </c>
    </row>
    <row r="10" spans="1:11" ht="15" customHeight="1">
      <c r="A10" s="1" t="s">
        <v>25</v>
      </c>
      <c r="B10" s="12">
        <v>0.008715277777777778</v>
      </c>
      <c r="C10" s="10">
        <f t="shared" si="0"/>
        <v>15</v>
      </c>
      <c r="D10" s="12">
        <v>0.009571759259259259</v>
      </c>
      <c r="E10" s="10">
        <f aca="true" t="shared" si="4" ref="E10:E27">RANK(D10,D$4:D$27,1)</f>
        <v>16</v>
      </c>
      <c r="F10" s="12">
        <v>0.03429398148148148</v>
      </c>
      <c r="G10" s="10">
        <f t="shared" si="1"/>
        <v>9</v>
      </c>
      <c r="H10" s="12">
        <v>0.034826388888888886</v>
      </c>
      <c r="I10" s="10">
        <f t="shared" si="2"/>
        <v>9</v>
      </c>
      <c r="J10" s="9">
        <v>0.051053240740740746</v>
      </c>
      <c r="K10" s="10">
        <f t="shared" si="3"/>
        <v>7</v>
      </c>
    </row>
    <row r="11" spans="1:23" ht="15" customHeight="1">
      <c r="A11" s="1" t="s">
        <v>19</v>
      </c>
      <c r="B11" s="12">
        <v>0.008506944444444444</v>
      </c>
      <c r="C11" s="10">
        <f t="shared" si="0"/>
        <v>13</v>
      </c>
      <c r="D11" s="12">
        <v>0.009247685185185185</v>
      </c>
      <c r="E11" s="10">
        <f t="shared" si="4"/>
        <v>15</v>
      </c>
      <c r="F11" s="12">
        <v>0.03478009259259259</v>
      </c>
      <c r="G11" s="10">
        <f t="shared" si="1"/>
        <v>10</v>
      </c>
      <c r="H11" s="12">
        <v>0.035034722222222224</v>
      </c>
      <c r="I11" s="10">
        <f t="shared" si="2"/>
        <v>10</v>
      </c>
      <c r="J11" s="9">
        <v>0.05144675925925926</v>
      </c>
      <c r="K11" s="10">
        <f t="shared" si="3"/>
        <v>8</v>
      </c>
      <c r="O11" s="12"/>
      <c r="P11" s="10"/>
      <c r="Q11" s="12"/>
      <c r="R11" s="10"/>
      <c r="S11" s="12"/>
      <c r="T11" s="10"/>
      <c r="U11" s="12"/>
      <c r="V11" s="10"/>
      <c r="W11" s="9"/>
    </row>
    <row r="12" spans="1:23" ht="15" customHeight="1">
      <c r="A12" s="1" t="s">
        <v>11</v>
      </c>
      <c r="B12" s="12">
        <v>0.007951388888888888</v>
      </c>
      <c r="C12" s="10">
        <f t="shared" si="0"/>
        <v>11</v>
      </c>
      <c r="D12" s="12">
        <v>0.008391203703703705</v>
      </c>
      <c r="E12" s="10">
        <f t="shared" si="4"/>
        <v>10</v>
      </c>
      <c r="F12" s="12">
        <v>0.033344907407407406</v>
      </c>
      <c r="G12" s="10">
        <f t="shared" si="1"/>
        <v>7</v>
      </c>
      <c r="H12" s="12">
        <v>0.03399305555555556</v>
      </c>
      <c r="I12" s="10">
        <f t="shared" si="2"/>
        <v>7</v>
      </c>
      <c r="J12" s="9">
        <v>0.052314814814814814</v>
      </c>
      <c r="K12" s="10">
        <f t="shared" si="3"/>
        <v>9</v>
      </c>
      <c r="O12" s="12"/>
      <c r="P12" s="10"/>
      <c r="Q12" s="12"/>
      <c r="R12" s="10"/>
      <c r="S12" s="12"/>
      <c r="T12" s="10"/>
      <c r="U12" s="12"/>
      <c r="V12" s="10"/>
      <c r="W12" s="9"/>
    </row>
    <row r="13" spans="1:23" ht="15" customHeight="1">
      <c r="A13" s="1" t="s">
        <v>27</v>
      </c>
      <c r="B13" s="12">
        <v>0.008206018518518519</v>
      </c>
      <c r="C13" s="10">
        <f t="shared" si="0"/>
        <v>12</v>
      </c>
      <c r="D13" s="12">
        <v>0.009085648148148148</v>
      </c>
      <c r="E13" s="10">
        <f t="shared" si="4"/>
        <v>14</v>
      </c>
      <c r="F13" s="12">
        <v>0.035833333333333335</v>
      </c>
      <c r="G13" s="10">
        <f t="shared" si="1"/>
        <v>11</v>
      </c>
      <c r="H13" s="12">
        <v>0.03630787037037037</v>
      </c>
      <c r="I13" s="10">
        <f t="shared" si="2"/>
        <v>11</v>
      </c>
      <c r="J13" s="9">
        <v>0.05296296296296296</v>
      </c>
      <c r="K13" s="10">
        <f t="shared" si="3"/>
        <v>10</v>
      </c>
      <c r="O13" s="12"/>
      <c r="P13" s="10"/>
      <c r="Q13" s="12"/>
      <c r="R13" s="10"/>
      <c r="S13" s="12"/>
      <c r="T13" s="10"/>
      <c r="U13" s="12"/>
      <c r="V13" s="10"/>
      <c r="W13" s="9"/>
    </row>
    <row r="14" spans="1:23" ht="15" customHeight="1">
      <c r="A14" s="1" t="s">
        <v>26</v>
      </c>
      <c r="B14" s="12">
        <v>0.006481481481481481</v>
      </c>
      <c r="C14" s="10">
        <f>RANK(B14,B$4:B$27,1)</f>
        <v>5</v>
      </c>
      <c r="D14" s="12">
        <v>0.007141203703703704</v>
      </c>
      <c r="E14" s="10">
        <f>RANK(D14,D$4:D$27,1)</f>
        <v>5</v>
      </c>
      <c r="F14" s="12">
        <v>0.03326388888888889</v>
      </c>
      <c r="G14" s="10">
        <f>RANK(F14,F$4:F$27,1)</f>
        <v>6</v>
      </c>
      <c r="H14" s="12">
        <v>0.033900462962962966</v>
      </c>
      <c r="I14" s="10">
        <f>RANK(H14,H$4:H$27,1)</f>
        <v>6</v>
      </c>
      <c r="J14" s="9">
        <v>0.05327546296296296</v>
      </c>
      <c r="K14" s="10">
        <f>RANK(J14,J$4:J$27,1)</f>
        <v>11</v>
      </c>
      <c r="O14" s="12"/>
      <c r="P14" s="10"/>
      <c r="Q14" s="12"/>
      <c r="R14" s="10"/>
      <c r="S14" s="12"/>
      <c r="T14" s="10"/>
      <c r="U14" s="12"/>
      <c r="V14" s="10"/>
      <c r="W14" s="9"/>
    </row>
    <row r="15" spans="1:23" ht="15" customHeight="1">
      <c r="A15" s="1" t="s">
        <v>28</v>
      </c>
      <c r="B15" s="12">
        <v>0.009282407407407408</v>
      </c>
      <c r="C15" s="10">
        <f t="shared" si="0"/>
        <v>17</v>
      </c>
      <c r="D15" s="12">
        <v>0.009733796296296298</v>
      </c>
      <c r="E15" s="10">
        <f t="shared" si="4"/>
        <v>17</v>
      </c>
      <c r="F15" s="12">
        <v>0.03733796296296296</v>
      </c>
      <c r="G15" s="10">
        <f t="shared" si="1"/>
        <v>15</v>
      </c>
      <c r="H15" s="12">
        <v>0.03795138888888889</v>
      </c>
      <c r="I15" s="10">
        <f t="shared" si="2"/>
        <v>15</v>
      </c>
      <c r="J15" s="9">
        <v>0.053738425925925926</v>
      </c>
      <c r="K15" s="10">
        <f t="shared" si="3"/>
        <v>12</v>
      </c>
      <c r="O15" s="12"/>
      <c r="P15" s="10"/>
      <c r="Q15" s="12"/>
      <c r="R15" s="10"/>
      <c r="S15" s="12"/>
      <c r="T15" s="10"/>
      <c r="U15" s="12"/>
      <c r="V15" s="10"/>
      <c r="W15" s="9"/>
    </row>
    <row r="16" spans="1:23" ht="15" customHeight="1">
      <c r="A16" s="1" t="s">
        <v>15</v>
      </c>
      <c r="B16" s="12">
        <v>0.009282407407407408</v>
      </c>
      <c r="C16" s="10">
        <f t="shared" si="0"/>
        <v>17</v>
      </c>
      <c r="D16" s="12">
        <v>0.010092592592592592</v>
      </c>
      <c r="E16" s="10">
        <f t="shared" si="4"/>
        <v>18</v>
      </c>
      <c r="F16" s="12">
        <v>0.0383912037037037</v>
      </c>
      <c r="G16" s="10">
        <f t="shared" si="1"/>
        <v>17</v>
      </c>
      <c r="H16" s="12">
        <v>0.03868055555555556</v>
      </c>
      <c r="I16" s="10">
        <f t="shared" si="2"/>
        <v>17</v>
      </c>
      <c r="J16" s="9">
        <v>0.054050925925925926</v>
      </c>
      <c r="K16" s="10">
        <f t="shared" si="3"/>
        <v>13</v>
      </c>
      <c r="O16" s="12"/>
      <c r="P16" s="10"/>
      <c r="Q16" s="12"/>
      <c r="R16" s="10"/>
      <c r="S16" s="12"/>
      <c r="T16" s="10"/>
      <c r="U16" s="12"/>
      <c r="V16" s="10"/>
      <c r="W16" s="9"/>
    </row>
    <row r="17" spans="1:23" ht="15" customHeight="1">
      <c r="A17" s="1" t="s">
        <v>29</v>
      </c>
      <c r="B17" s="12">
        <v>0.006666666666666667</v>
      </c>
      <c r="C17" s="10">
        <f t="shared" si="0"/>
        <v>7</v>
      </c>
      <c r="D17" s="12">
        <v>0.007789351851851852</v>
      </c>
      <c r="E17" s="10">
        <f t="shared" si="4"/>
        <v>8</v>
      </c>
      <c r="F17" s="12">
        <v>0.03732638888888889</v>
      </c>
      <c r="G17" s="10">
        <f t="shared" si="1"/>
        <v>14</v>
      </c>
      <c r="H17" s="12">
        <v>0.03791666666666667</v>
      </c>
      <c r="I17" s="10">
        <f t="shared" si="2"/>
        <v>14</v>
      </c>
      <c r="J17" s="9">
        <v>0.05547453703703704</v>
      </c>
      <c r="K17" s="10">
        <f t="shared" si="3"/>
        <v>14</v>
      </c>
      <c r="O17" s="12"/>
      <c r="P17" s="10"/>
      <c r="Q17" s="12"/>
      <c r="R17" s="10"/>
      <c r="S17" s="12"/>
      <c r="T17" s="10"/>
      <c r="U17" s="12"/>
      <c r="V17" s="10"/>
      <c r="W17" s="9"/>
    </row>
    <row r="18" spans="1:23" ht="15" customHeight="1">
      <c r="A18" s="1" t="s">
        <v>34</v>
      </c>
      <c r="B18" s="12">
        <v>0.009988425925925927</v>
      </c>
      <c r="C18" s="10">
        <f t="shared" si="0"/>
        <v>19</v>
      </c>
      <c r="D18" s="12">
        <v>0.011030092592592591</v>
      </c>
      <c r="E18" s="10">
        <f t="shared" si="4"/>
        <v>19</v>
      </c>
      <c r="F18" s="12">
        <v>0.03991898148148148</v>
      </c>
      <c r="G18" s="10">
        <f t="shared" si="1"/>
        <v>18</v>
      </c>
      <c r="H18" s="12">
        <v>0.04054398148148148</v>
      </c>
      <c r="I18" s="10">
        <f t="shared" si="2"/>
        <v>18</v>
      </c>
      <c r="J18" s="9">
        <v>0.05635416666666667</v>
      </c>
      <c r="K18" s="10">
        <f t="shared" si="3"/>
        <v>15</v>
      </c>
      <c r="O18" s="12"/>
      <c r="P18" s="10"/>
      <c r="Q18" s="12"/>
      <c r="R18" s="10"/>
      <c r="S18" s="12"/>
      <c r="T18" s="10"/>
      <c r="U18" s="12"/>
      <c r="V18" s="10"/>
      <c r="W18" s="9"/>
    </row>
    <row r="19" spans="1:23" ht="15" customHeight="1">
      <c r="A19" s="1" t="s">
        <v>30</v>
      </c>
      <c r="B19" s="12">
        <v>0.00644675925925926</v>
      </c>
      <c r="C19" s="10">
        <f t="shared" si="0"/>
        <v>4</v>
      </c>
      <c r="D19" s="12">
        <v>0.006643518518518518</v>
      </c>
      <c r="E19" s="10">
        <f t="shared" si="4"/>
        <v>3</v>
      </c>
      <c r="F19" s="12">
        <v>0.036585648148148145</v>
      </c>
      <c r="G19" s="10">
        <f t="shared" si="1"/>
        <v>12</v>
      </c>
      <c r="H19" s="12">
        <v>0.03662037037037037</v>
      </c>
      <c r="I19" s="10">
        <f t="shared" si="2"/>
        <v>12</v>
      </c>
      <c r="J19" s="9">
        <v>0.056562499999999995</v>
      </c>
      <c r="K19" s="10">
        <f t="shared" si="3"/>
        <v>16</v>
      </c>
      <c r="O19" s="12"/>
      <c r="P19" s="10"/>
      <c r="Q19" s="12"/>
      <c r="R19" s="10"/>
      <c r="S19" s="12"/>
      <c r="T19" s="10"/>
      <c r="U19" s="12"/>
      <c r="V19" s="10"/>
      <c r="W19" s="9"/>
    </row>
    <row r="20" spans="1:11" ht="15" customHeight="1">
      <c r="A20" s="1" t="s">
        <v>18</v>
      </c>
      <c r="B20" s="12">
        <v>0.008749999999999999</v>
      </c>
      <c r="C20" s="10">
        <f t="shared" si="0"/>
        <v>16</v>
      </c>
      <c r="D20" s="12">
        <v>0.008923611111111111</v>
      </c>
      <c r="E20" s="10">
        <f t="shared" si="4"/>
        <v>12</v>
      </c>
      <c r="F20" s="12">
        <v>0.04075231481481481</v>
      </c>
      <c r="G20" s="10">
        <f t="shared" si="1"/>
        <v>21</v>
      </c>
      <c r="H20" s="12">
        <v>0.040810185185185185</v>
      </c>
      <c r="I20" s="10">
        <f t="shared" si="2"/>
        <v>19</v>
      </c>
      <c r="J20" s="9">
        <v>0.0567824074074074</v>
      </c>
      <c r="K20" s="10">
        <f t="shared" si="3"/>
        <v>17</v>
      </c>
    </row>
    <row r="21" spans="1:11" ht="15" customHeight="1">
      <c r="A21" s="1" t="s">
        <v>13</v>
      </c>
      <c r="B21" s="12">
        <v>0.010694444444444444</v>
      </c>
      <c r="C21" s="10">
        <f t="shared" si="0"/>
        <v>22</v>
      </c>
      <c r="D21" s="12">
        <v>0.012337962962962962</v>
      </c>
      <c r="E21" s="10">
        <f t="shared" si="4"/>
        <v>22</v>
      </c>
      <c r="F21" s="12">
        <v>0.04074074074074074</v>
      </c>
      <c r="G21" s="10">
        <f t="shared" si="1"/>
        <v>20</v>
      </c>
      <c r="H21" s="12">
        <v>0.04137731481481482</v>
      </c>
      <c r="I21" s="10">
        <f t="shared" si="2"/>
        <v>21</v>
      </c>
      <c r="J21" s="9">
        <v>0.05702546296296296</v>
      </c>
      <c r="K21" s="10">
        <f t="shared" si="3"/>
        <v>18</v>
      </c>
    </row>
    <row r="22" spans="1:11" ht="15" customHeight="1">
      <c r="A22" s="1" t="s">
        <v>31</v>
      </c>
      <c r="B22" s="12">
        <v>0.007060185185185184</v>
      </c>
      <c r="C22" s="10">
        <f t="shared" si="0"/>
        <v>9</v>
      </c>
      <c r="D22" s="12">
        <v>0.008275462962962962</v>
      </c>
      <c r="E22" s="10">
        <f t="shared" si="4"/>
        <v>9</v>
      </c>
      <c r="F22" s="12">
        <v>0.03688657407407408</v>
      </c>
      <c r="G22" s="10">
        <f t="shared" si="1"/>
        <v>13</v>
      </c>
      <c r="H22" s="12">
        <v>0.037453703703703704</v>
      </c>
      <c r="I22" s="10">
        <f t="shared" si="2"/>
        <v>13</v>
      </c>
      <c r="J22" s="9">
        <v>0.05858796296296296</v>
      </c>
      <c r="K22" s="10">
        <f t="shared" si="3"/>
        <v>19</v>
      </c>
    </row>
    <row r="23" spans="1:11" ht="15" customHeight="1">
      <c r="A23" s="1" t="s">
        <v>32</v>
      </c>
      <c r="B23" s="12">
        <v>0.006643518518518518</v>
      </c>
      <c r="C23" s="10">
        <f t="shared" si="0"/>
        <v>6</v>
      </c>
      <c r="D23" s="12">
        <v>0.007488425925925926</v>
      </c>
      <c r="E23" s="10">
        <f t="shared" si="4"/>
        <v>6</v>
      </c>
      <c r="F23" s="12">
        <v>0.03817129629629629</v>
      </c>
      <c r="G23" s="10">
        <f t="shared" si="1"/>
        <v>16</v>
      </c>
      <c r="H23" s="12">
        <v>0.03850694444444445</v>
      </c>
      <c r="I23" s="10">
        <f t="shared" si="2"/>
        <v>16</v>
      </c>
      <c r="J23" s="9">
        <v>0.060127314814814814</v>
      </c>
      <c r="K23" s="10">
        <f t="shared" si="3"/>
        <v>20</v>
      </c>
    </row>
    <row r="24" spans="1:11" ht="15">
      <c r="A24" s="1" t="s">
        <v>33</v>
      </c>
      <c r="B24" s="12">
        <v>0.010625</v>
      </c>
      <c r="C24" s="10">
        <f t="shared" si="0"/>
        <v>21</v>
      </c>
      <c r="D24" s="12">
        <v>0.012465277777777777</v>
      </c>
      <c r="E24" s="10">
        <f t="shared" si="4"/>
        <v>23</v>
      </c>
      <c r="F24" s="9">
        <v>0.04478009259259259</v>
      </c>
      <c r="G24" s="10">
        <f t="shared" si="1"/>
        <v>23</v>
      </c>
      <c r="H24" s="9">
        <v>0.04487268518518519</v>
      </c>
      <c r="I24" s="10">
        <f t="shared" si="2"/>
        <v>23</v>
      </c>
      <c r="J24" s="9">
        <v>0.060787037037037035</v>
      </c>
      <c r="K24" s="10">
        <f t="shared" si="3"/>
        <v>21</v>
      </c>
    </row>
    <row r="25" spans="1:11" ht="15" customHeight="1">
      <c r="A25" s="1" t="s">
        <v>12</v>
      </c>
      <c r="B25" s="12">
        <v>0.010902777777777777</v>
      </c>
      <c r="C25" s="10">
        <f t="shared" si="0"/>
        <v>23</v>
      </c>
      <c r="D25" s="12">
        <v>0.011701388888888891</v>
      </c>
      <c r="E25" s="10">
        <f t="shared" si="4"/>
        <v>20</v>
      </c>
      <c r="F25" s="12">
        <v>0.04045138888888889</v>
      </c>
      <c r="G25" s="10">
        <f t="shared" si="1"/>
        <v>19</v>
      </c>
      <c r="H25" s="12">
        <v>0.041122685185185186</v>
      </c>
      <c r="I25" s="10">
        <f t="shared" si="2"/>
        <v>20</v>
      </c>
      <c r="J25" s="9">
        <v>0.06226851851851852</v>
      </c>
      <c r="K25" s="10">
        <f t="shared" si="3"/>
        <v>22</v>
      </c>
    </row>
    <row r="26" spans="1:11" ht="15" customHeight="1">
      <c r="A26" s="1" t="s">
        <v>20</v>
      </c>
      <c r="B26" s="12">
        <v>0.010104166666666668</v>
      </c>
      <c r="C26" s="10">
        <f t="shared" si="0"/>
        <v>20</v>
      </c>
      <c r="D26" s="12">
        <v>0.011747685185185186</v>
      </c>
      <c r="E26" s="10">
        <f t="shared" si="4"/>
        <v>21</v>
      </c>
      <c r="F26" s="9">
        <v>0.043368055555555556</v>
      </c>
      <c r="G26" s="10">
        <f t="shared" si="1"/>
        <v>22</v>
      </c>
      <c r="H26" s="9">
        <v>0.04388888888888889</v>
      </c>
      <c r="I26" s="10">
        <f t="shared" si="2"/>
        <v>22</v>
      </c>
      <c r="J26" s="9">
        <v>0.0628125</v>
      </c>
      <c r="K26" s="10">
        <f t="shared" si="3"/>
        <v>23</v>
      </c>
    </row>
    <row r="27" spans="2:11" ht="15" customHeight="1">
      <c r="B27" s="12"/>
      <c r="C27" s="10"/>
      <c r="D27" s="12"/>
      <c r="E27" s="10"/>
      <c r="F27" s="9"/>
      <c r="G27" s="10"/>
      <c r="H27" s="9"/>
      <c r="I27" s="10"/>
      <c r="J27" s="9"/>
      <c r="K27" s="10"/>
    </row>
    <row r="28" spans="2:11" ht="15" customHeight="1">
      <c r="B28" s="12"/>
      <c r="C28" s="10"/>
      <c r="D28" s="12"/>
      <c r="E28" s="10"/>
      <c r="G28" s="10"/>
      <c r="I28" s="10"/>
      <c r="J28" s="7"/>
      <c r="K28" s="7"/>
    </row>
  </sheetData>
  <sheetProtection/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Thomas</cp:lastModifiedBy>
  <cp:lastPrinted>2001-07-24T13:42:16Z</cp:lastPrinted>
  <dcterms:created xsi:type="dcterms:W3CDTF">2000-01-02T16:54:01Z</dcterms:created>
  <dcterms:modified xsi:type="dcterms:W3CDTF">2013-07-14T20:19:42Z</dcterms:modified>
  <cp:category/>
  <cp:version/>
  <cp:contentType/>
  <cp:contentStatus/>
</cp:coreProperties>
</file>