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9720" windowHeight="4785" activeTab="0"/>
  </bookViews>
  <sheets>
    <sheet name="Ergebnis" sheetId="1" r:id="rId1"/>
    <sheet name="Wechselzeiten" sheetId="2" r:id="rId2"/>
    <sheet name="Durchgangszeiten" sheetId="3" r:id="rId3"/>
  </sheets>
  <definedNames/>
  <calcPr fullCalcOnLoad="1"/>
</workbook>
</file>

<file path=xl/sharedStrings.xml><?xml version="1.0" encoding="utf-8"?>
<sst xmlns="http://schemas.openxmlformats.org/spreadsheetml/2006/main" count="80" uniqueCount="47">
  <si>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</si>
  <si>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</si>
  <si>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</si>
  <si>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</si>
  <si>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</si>
  <si>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</si>
  <si>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</si>
  <si>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</si>
  <si>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Schwimmen</t>
  </si>
  <si>
    <t>Rad</t>
  </si>
  <si>
    <t>---</t>
  </si>
  <si>
    <t>Nikolaus Schmid</t>
  </si>
  <si>
    <t>Christoph Lernet</t>
  </si>
  <si>
    <t>Michael Gössl</t>
  </si>
  <si>
    <t>Thomas Gössl</t>
  </si>
  <si>
    <t>Helmut Lux</t>
  </si>
  <si>
    <t>Thomas Steininger</t>
  </si>
  <si>
    <t>Martin Krapfenbauer</t>
  </si>
  <si>
    <t>Flavien Carruesco</t>
  </si>
  <si>
    <t>Christina Lechner</t>
  </si>
  <si>
    <t>Markus Koppensteiner</t>
  </si>
  <si>
    <t>Erich Hengstberger</t>
  </si>
  <si>
    <t>Markus Klopf</t>
  </si>
  <si>
    <t>Iris Buxbaum</t>
  </si>
  <si>
    <t>Andreas Schröder</t>
  </si>
  <si>
    <t>Heribert Arnhof</t>
  </si>
  <si>
    <t>Thomas Göschl</t>
  </si>
  <si>
    <t>Martin Grötzl</t>
  </si>
  <si>
    <t>Andreas Bauer</t>
  </si>
  <si>
    <t>Thomas Kopfinger</t>
  </si>
  <si>
    <t>Veronika Baumgartner</t>
  </si>
  <si>
    <t>Christina Pichler</t>
  </si>
  <si>
    <t>Dieter Kircher</t>
  </si>
  <si>
    <t>Barbara Baumgartner</t>
  </si>
  <si>
    <t>Ulrike Hennerbichler</t>
  </si>
  <si>
    <t>Irmgard Goldnagl</t>
  </si>
  <si>
    <t>Martina Zeugswetter</t>
  </si>
  <si>
    <t>Thomas Stiedl</t>
  </si>
  <si>
    <t>Barbara Gössl</t>
  </si>
  <si>
    <t>Dorian Turhani</t>
  </si>
  <si>
    <t>-----</t>
  </si>
  <si>
    <t>6. Ritzathlon</t>
  </si>
  <si>
    <t>DNF</t>
  </si>
  <si>
    <t>500 m Schwimmen / 20,3 km Radfahren / 5000 m Laufen</t>
  </si>
  <si>
    <t>Name                                                  nach</t>
  </si>
  <si>
    <t>Ritzmannshof, 17.7.1999</t>
  </si>
  <si>
    <t>Hermann Hüttler - Irene Fraberger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</si>
</sst>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m:ss"/>
    <numFmt numFmtId="185" formatCode="h:mm:ss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6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84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 quotePrefix="1">
      <alignment horizontal="center"/>
    </xf>
    <xf numFmtId="45" fontId="1" fillId="0" borderId="0" xfId="0" applyNumberFormat="1" applyFont="1" applyAlignment="1" quotePrefix="1">
      <alignment horizontal="center"/>
    </xf>
    <xf numFmtId="185" fontId="1" fillId="0" borderId="0" xfId="0" applyNumberFormat="1" applyFont="1" applyAlignment="1">
      <alignment/>
    </xf>
    <xf numFmtId="184" fontId="1" fillId="0" borderId="0" xfId="0" applyNumberFormat="1" applyFont="1" applyAlignment="1" quotePrefix="1">
      <alignment horizontal="center"/>
    </xf>
    <xf numFmtId="46" fontId="2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tabSelected="1" zoomScale="90" zoomScaleNormal="90" zoomScaleSheetLayoutView="50" workbookViewId="0" topLeftCell="A1">
      <selection activeCell="A1" sqref="A1:I1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6384" width="11.421875" style="1" customWidth="1"/>
  </cols>
  <sheetData>
    <row r="1" spans="1:9" ht="30" customHeight="1">
      <c r="A1" s="18" t="s">
        <v>41</v>
      </c>
      <c r="B1" s="18"/>
      <c r="C1" s="18"/>
      <c r="D1" s="18"/>
      <c r="E1" s="18"/>
      <c r="F1" s="18"/>
      <c r="G1" s="18"/>
      <c r="H1" s="18"/>
      <c r="I1" s="18"/>
    </row>
    <row r="2" spans="1:9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ht="15">
      <c r="A3" s="19" t="s">
        <v>45</v>
      </c>
      <c r="B3" s="19"/>
      <c r="C3" s="19"/>
      <c r="D3" s="19"/>
      <c r="E3" s="19"/>
      <c r="F3" s="19"/>
      <c r="G3" s="19"/>
      <c r="H3" s="19"/>
      <c r="I3" s="19"/>
    </row>
    <row r="4" spans="1:9" ht="15">
      <c r="A4" s="6"/>
      <c r="B4" s="6"/>
      <c r="C4" s="6"/>
      <c r="D4" s="6"/>
      <c r="E4" s="6"/>
      <c r="F4" s="6"/>
      <c r="G4" s="6"/>
      <c r="H4" s="6"/>
      <c r="I4" s="6"/>
    </row>
    <row r="5" spans="1:9" ht="15">
      <c r="A5" s="19" t="s">
        <v>43</v>
      </c>
      <c r="B5" s="19"/>
      <c r="C5" s="19"/>
      <c r="D5" s="19"/>
      <c r="E5" s="19"/>
      <c r="F5" s="19"/>
      <c r="G5" s="19"/>
      <c r="H5" s="19"/>
      <c r="I5" s="19"/>
    </row>
    <row r="6" ht="25.5" customHeight="1">
      <c r="A6" s="2"/>
    </row>
    <row r="7" spans="1:9" ht="25.5" customHeight="1">
      <c r="A7" s="2" t="s">
        <v>2</v>
      </c>
      <c r="B7" s="1" t="s">
        <v>0</v>
      </c>
      <c r="C7" s="2" t="s">
        <v>1</v>
      </c>
      <c r="D7" s="20" t="s">
        <v>8</v>
      </c>
      <c r="E7" s="20"/>
      <c r="F7" s="20" t="s">
        <v>9</v>
      </c>
      <c r="G7" s="20"/>
      <c r="H7" s="20" t="s">
        <v>3</v>
      </c>
      <c r="I7" s="20"/>
    </row>
    <row r="8" spans="1:9" ht="30" customHeight="1">
      <c r="A8" s="12">
        <f>RANK(C8,C$8:C$50,1)</f>
        <v>1</v>
      </c>
      <c r="B8" s="1" t="str">
        <f>Durchgangszeiten!A4</f>
        <v>Nikolaus Schmid</v>
      </c>
      <c r="C8" s="3">
        <f>ROUND(Durchgangszeiten!J4*86400,0)/86400</f>
        <v>0.050150462962962966</v>
      </c>
      <c r="D8" s="9">
        <f>ROUND(Durchgangszeiten!B4*86400,0)/86400</f>
        <v>0.007523148148148148</v>
      </c>
      <c r="E8" s="12">
        <f>RANK(D8,D$8:D$50,1)</f>
        <v>1</v>
      </c>
      <c r="F8" s="4">
        <f>ROUND((Durchgangszeiten!F4-Durchgangszeiten!D4)*86400,0)/86400</f>
        <v>0.025659722222222223</v>
      </c>
      <c r="G8" s="12">
        <f>RANK(F8,F$8:F$50,1)</f>
        <v>7</v>
      </c>
      <c r="H8" s="9">
        <f>ROUND((Durchgangszeiten!J4-Durchgangszeiten!H4)*86400,0)/86400</f>
        <v>0.015694444444444445</v>
      </c>
      <c r="I8" s="12">
        <f>RANK(H8,H$8:H$50,1)</f>
        <v>4</v>
      </c>
    </row>
    <row r="9" spans="1:9" ht="25.5" customHeight="1">
      <c r="A9" s="12">
        <f aca="true" t="shared" si="0" ref="A9:A35">RANK(C9,C$8:C$50,1)</f>
        <v>2</v>
      </c>
      <c r="B9" s="1" t="str">
        <f>Durchgangszeiten!A5</f>
        <v>Christoph Lernet</v>
      </c>
      <c r="C9" s="3">
        <f>ROUND(Durchgangszeiten!J5*86400,0)/86400</f>
        <v>0.05068287037037037</v>
      </c>
      <c r="D9" s="9">
        <f>ROUND(Durchgangszeiten!B5*86400,0)/86400</f>
        <v>0.007662037037037037</v>
      </c>
      <c r="E9" s="12">
        <f aca="true" t="shared" si="1" ref="E9:E37">RANK(D9,D$8:D$50,1)</f>
        <v>2</v>
      </c>
      <c r="F9" s="4">
        <f>ROUND((Durchgangszeiten!F5-Durchgangszeiten!D5)*86400,0)/86400</f>
        <v>0.02454861111111111</v>
      </c>
      <c r="G9" s="12">
        <f aca="true" t="shared" si="2" ref="G9:G36">RANK(F9,F$8:F$50,1)</f>
        <v>3</v>
      </c>
      <c r="H9" s="9">
        <f>ROUND((Durchgangszeiten!J5-Durchgangszeiten!H5)*86400,0)/86400</f>
        <v>0.01712962962962963</v>
      </c>
      <c r="I9" s="12">
        <f aca="true" t="shared" si="3" ref="I9:I35">RANK(H9,H$8:H$50,1)</f>
        <v>13</v>
      </c>
    </row>
    <row r="10" spans="1:9" ht="25.5" customHeight="1">
      <c r="A10" s="12">
        <f t="shared" si="0"/>
        <v>3</v>
      </c>
      <c r="B10" s="1" t="str">
        <f>Durchgangszeiten!A6</f>
        <v>Michael Gössl</v>
      </c>
      <c r="C10" s="3">
        <f>ROUND(Durchgangszeiten!J6*86400,0)/86400</f>
        <v>0.05099537037037037</v>
      </c>
      <c r="D10" s="9">
        <f>ROUND(Durchgangszeiten!B6*86400,0)/86400</f>
        <v>0.010613425925925925</v>
      </c>
      <c r="E10" s="12">
        <f t="shared" si="1"/>
        <v>24</v>
      </c>
      <c r="F10" s="4">
        <f>ROUND((Durchgangszeiten!F6-Durchgangszeiten!D6)*86400,0)/86400</f>
        <v>0.024224537037037037</v>
      </c>
      <c r="G10" s="12">
        <f t="shared" si="2"/>
        <v>1</v>
      </c>
      <c r="H10" s="9">
        <f>ROUND((Durchgangszeiten!J6-Durchgangszeiten!H6)*86400,0)/86400</f>
        <v>0.01565972222222222</v>
      </c>
      <c r="I10" s="12">
        <f t="shared" si="3"/>
        <v>3</v>
      </c>
    </row>
    <row r="11" spans="1:9" ht="25.5" customHeight="1">
      <c r="A11" s="12">
        <f t="shared" si="0"/>
        <v>4</v>
      </c>
      <c r="B11" s="1" t="str">
        <f>Durchgangszeiten!A7</f>
        <v>Thomas Gössl</v>
      </c>
      <c r="C11" s="3">
        <f>ROUND(Durchgangszeiten!J7*86400,0)/86400</f>
        <v>0.0512037037037037</v>
      </c>
      <c r="D11" s="9">
        <f>ROUND(Durchgangszeiten!B7*86400,0)/86400</f>
        <v>0.008530092592592593</v>
      </c>
      <c r="E11" s="12">
        <f t="shared" si="1"/>
        <v>7</v>
      </c>
      <c r="F11" s="4">
        <f>ROUND((Durchgangszeiten!F7-Durchgangszeiten!D7)*86400,0)/86400</f>
        <v>0.025</v>
      </c>
      <c r="G11" s="12">
        <f t="shared" si="2"/>
        <v>4</v>
      </c>
      <c r="H11" s="9">
        <f>ROUND((Durchgangszeiten!J7-Durchgangszeiten!H7)*86400,0)/86400</f>
        <v>0.01693287037037037</v>
      </c>
      <c r="I11" s="12">
        <f t="shared" si="3"/>
        <v>8</v>
      </c>
    </row>
    <row r="12" spans="1:9" ht="25.5" customHeight="1">
      <c r="A12" s="12">
        <f t="shared" si="0"/>
        <v>5</v>
      </c>
      <c r="B12" s="1" t="str">
        <f>Durchgangszeiten!A8</f>
        <v>Helmut Lux</v>
      </c>
      <c r="C12" s="3">
        <f>ROUND(Durchgangszeiten!J8*86400,0)/86400</f>
        <v>0.05168981481481481</v>
      </c>
      <c r="D12" s="9">
        <f>ROUND(Durchgangszeiten!B8*86400,0)/86400</f>
        <v>0.007962962962962963</v>
      </c>
      <c r="E12" s="12">
        <f t="shared" si="1"/>
        <v>4</v>
      </c>
      <c r="F12" s="4">
        <f>ROUND((Durchgangszeiten!F8-Durchgangszeiten!D8)*86400,0)/86400</f>
        <v>0.024270833333333332</v>
      </c>
      <c r="G12" s="12">
        <f t="shared" si="2"/>
        <v>2</v>
      </c>
      <c r="H12" s="9">
        <f>ROUND((Durchgangszeiten!J8-Durchgangszeiten!H8)*86400,0)/86400</f>
        <v>0.01769675925925926</v>
      </c>
      <c r="I12" s="12">
        <f t="shared" si="3"/>
        <v>17</v>
      </c>
    </row>
    <row r="13" spans="1:9" ht="25.5" customHeight="1">
      <c r="A13" s="12">
        <f t="shared" si="0"/>
        <v>6</v>
      </c>
      <c r="B13" s="1" t="str">
        <f>Durchgangszeiten!A9</f>
        <v>Thomas Steininger</v>
      </c>
      <c r="C13" s="3">
        <f>ROUND(Durchgangszeiten!J9*86400,0)/86400</f>
        <v>0.05202546296296296</v>
      </c>
      <c r="D13" s="9">
        <f>ROUND(Durchgangszeiten!B9*86400,0)/86400</f>
        <v>0.00951388888888889</v>
      </c>
      <c r="E13" s="12">
        <f t="shared" si="1"/>
        <v>18</v>
      </c>
      <c r="F13" s="4">
        <f>ROUND((Durchgangszeiten!F9-Durchgangszeiten!D9)*86400,0)/86400</f>
        <v>0.02627314814814815</v>
      </c>
      <c r="G13" s="12">
        <f t="shared" si="2"/>
        <v>9</v>
      </c>
      <c r="H13" s="9">
        <f>ROUND((Durchgangszeiten!J9-Durchgangszeiten!H9)*86400,0)/86400</f>
        <v>0.015381944444444445</v>
      </c>
      <c r="I13" s="12">
        <f t="shared" si="3"/>
        <v>2</v>
      </c>
    </row>
    <row r="14" spans="1:9" ht="25.5" customHeight="1">
      <c r="A14" s="12">
        <f t="shared" si="0"/>
        <v>7</v>
      </c>
      <c r="B14" s="1" t="str">
        <f>Durchgangszeiten!A10</f>
        <v>Martin Krapfenbauer</v>
      </c>
      <c r="C14" s="3">
        <f>ROUND(Durchgangszeiten!J10*86400,0)/86400</f>
        <v>0.052118055555555556</v>
      </c>
      <c r="D14" s="9">
        <f>ROUND(Durchgangszeiten!B10*86400,0)/86400</f>
        <v>0.009351851851851853</v>
      </c>
      <c r="E14" s="12">
        <f t="shared" si="1"/>
        <v>15</v>
      </c>
      <c r="F14" s="4">
        <f>ROUND((Durchgangszeiten!F10-Durchgangszeiten!D10)*86400,0)/86400</f>
        <v>0.026261574074074073</v>
      </c>
      <c r="G14" s="12">
        <f t="shared" si="2"/>
        <v>8</v>
      </c>
      <c r="H14" s="9">
        <f>ROUND((Durchgangszeiten!J10-Durchgangszeiten!H10)*86400,0)/86400</f>
        <v>0.015243055555555555</v>
      </c>
      <c r="I14" s="12">
        <f t="shared" si="3"/>
        <v>1</v>
      </c>
    </row>
    <row r="15" spans="1:9" ht="25.5" customHeight="1">
      <c r="A15" s="12">
        <f t="shared" si="0"/>
        <v>8</v>
      </c>
      <c r="B15" s="1" t="str">
        <f>Durchgangszeiten!A11</f>
        <v>Flavien Carruesco</v>
      </c>
      <c r="C15" s="3">
        <f>ROUND(Durchgangszeiten!J11*86400,0)/86400</f>
        <v>0.05313657407407407</v>
      </c>
      <c r="D15" s="9">
        <f>ROUND(Durchgangszeiten!B11*86400,0)/86400</f>
        <v>0.009247685185185185</v>
      </c>
      <c r="E15" s="12">
        <f t="shared" si="1"/>
        <v>14</v>
      </c>
      <c r="F15" s="4">
        <f>ROUND((Durchgangszeiten!F11-Durchgangszeiten!D11)*86400,0)/86400</f>
        <v>0.02730324074074074</v>
      </c>
      <c r="G15" s="12">
        <f t="shared" si="2"/>
        <v>13</v>
      </c>
      <c r="H15" s="9">
        <f>ROUND((Durchgangszeiten!J11-Durchgangszeiten!H11)*86400,0)/86400</f>
        <v>0.015694444444444445</v>
      </c>
      <c r="I15" s="12">
        <f t="shared" si="3"/>
        <v>4</v>
      </c>
    </row>
    <row r="16" spans="1:9" ht="25.5" customHeight="1">
      <c r="A16" s="12">
        <f t="shared" si="0"/>
        <v>9</v>
      </c>
      <c r="B16" s="1" t="str">
        <f>Durchgangszeiten!A12</f>
        <v>Christina Lechner</v>
      </c>
      <c r="C16" s="3">
        <f>ROUND(Durchgangszeiten!J12*86400,0)/86400</f>
        <v>0.05385416666666667</v>
      </c>
      <c r="D16" s="9">
        <f>ROUND(Durchgangszeiten!B12*86400,0)/86400</f>
        <v>0.00863425925925926</v>
      </c>
      <c r="E16" s="12">
        <f t="shared" si="1"/>
        <v>10</v>
      </c>
      <c r="F16" s="4">
        <f>ROUND((Durchgangszeiten!F12-Durchgangszeiten!D12)*86400,0)/86400</f>
        <v>0.026400462962962962</v>
      </c>
      <c r="G16" s="12">
        <f t="shared" si="2"/>
        <v>11</v>
      </c>
      <c r="H16" s="9">
        <f>ROUND((Durchgangszeiten!J12-Durchgangszeiten!H12)*86400,0)/86400</f>
        <v>0.016979166666666667</v>
      </c>
      <c r="I16" s="12">
        <f t="shared" si="3"/>
        <v>9</v>
      </c>
    </row>
    <row r="17" spans="1:9" ht="25.5" customHeight="1">
      <c r="A17" s="12">
        <f t="shared" si="0"/>
        <v>10</v>
      </c>
      <c r="B17" s="1" t="str">
        <f>Durchgangszeiten!A13</f>
        <v>Markus Koppensteiner</v>
      </c>
      <c r="C17" s="3">
        <f>ROUND(Durchgangszeiten!J13*86400,0)/86400</f>
        <v>0.053877314814814815</v>
      </c>
      <c r="D17" s="9">
        <f>ROUND(Durchgangszeiten!B13*86400,0)/86400</f>
        <v>0.009155092592592593</v>
      </c>
      <c r="E17" s="12">
        <f t="shared" si="1"/>
        <v>12</v>
      </c>
      <c r="F17" s="4">
        <f>ROUND((Durchgangszeiten!F13-Durchgangszeiten!D13)*86400,0)/86400</f>
        <v>0.026898148148148147</v>
      </c>
      <c r="G17" s="12">
        <f t="shared" si="2"/>
        <v>12</v>
      </c>
      <c r="H17" s="9">
        <f>ROUND((Durchgangszeiten!J13-Durchgangszeiten!H13)*86400,0)/86400</f>
        <v>0.016458333333333332</v>
      </c>
      <c r="I17" s="12">
        <f t="shared" si="3"/>
        <v>6</v>
      </c>
    </row>
    <row r="18" spans="1:9" ht="25.5" customHeight="1">
      <c r="A18" s="12">
        <f t="shared" si="0"/>
        <v>11</v>
      </c>
      <c r="B18" s="1" t="str">
        <f>Durchgangszeiten!A14</f>
        <v>Erich Hengstberger</v>
      </c>
      <c r="C18" s="3">
        <f>ROUND(Durchgangszeiten!J14*86400,0)/86400</f>
        <v>0.05443287037037037</v>
      </c>
      <c r="D18" s="9">
        <f>ROUND(Durchgangszeiten!B14*86400,0)/86400</f>
        <v>0.008576388888888889</v>
      </c>
      <c r="E18" s="12">
        <f t="shared" si="1"/>
        <v>9</v>
      </c>
      <c r="F18" s="4">
        <f>ROUND((Durchgangszeiten!F14-Durchgangszeiten!D14)*86400,0)/86400</f>
        <v>0.026331018518518517</v>
      </c>
      <c r="G18" s="12">
        <f t="shared" si="2"/>
        <v>10</v>
      </c>
      <c r="H18" s="9">
        <f>ROUND((Durchgangszeiten!J14-Durchgangszeiten!H14)*86400,0)/86400</f>
        <v>0.01814814814814815</v>
      </c>
      <c r="I18" s="12">
        <f t="shared" si="3"/>
        <v>18</v>
      </c>
    </row>
    <row r="19" spans="1:9" ht="25.5" customHeight="1">
      <c r="A19" s="12">
        <f t="shared" si="0"/>
        <v>12</v>
      </c>
      <c r="B19" s="1" t="str">
        <f>Durchgangszeiten!A15</f>
        <v>Markus Klopf</v>
      </c>
      <c r="C19" s="3">
        <f>ROUND(Durchgangszeiten!J15*86400,0)/86400</f>
        <v>0.05498842592592593</v>
      </c>
      <c r="D19" s="9">
        <f>ROUND(Durchgangszeiten!B15*86400,0)/86400</f>
        <v>0.011400462962962963</v>
      </c>
      <c r="E19" s="12">
        <f t="shared" si="1"/>
        <v>28</v>
      </c>
      <c r="F19" s="4">
        <f>ROUND((Durchgangszeiten!F15-Durchgangszeiten!D15)*86400,0)/86400</f>
        <v>0.025</v>
      </c>
      <c r="G19" s="12">
        <f t="shared" si="2"/>
        <v>4</v>
      </c>
      <c r="H19" s="9">
        <f>ROUND((Durchgangszeiten!J15-Durchgangszeiten!H15)*86400,0)/86400</f>
        <v>0.017569444444444443</v>
      </c>
      <c r="I19" s="12">
        <f t="shared" si="3"/>
        <v>16</v>
      </c>
    </row>
    <row r="20" spans="1:9" ht="25.5" customHeight="1">
      <c r="A20" s="12">
        <f t="shared" si="0"/>
        <v>13</v>
      </c>
      <c r="B20" s="1" t="str">
        <f>Durchgangszeiten!A16</f>
        <v>Iris Buxbaum</v>
      </c>
      <c r="C20" s="3">
        <f>ROUND(Durchgangszeiten!J16*86400,0)/86400</f>
        <v>0.05613425925925926</v>
      </c>
      <c r="D20" s="9">
        <f>ROUND(Durchgangszeiten!B16*86400,0)/86400</f>
        <v>0.008090277777777778</v>
      </c>
      <c r="E20" s="12">
        <f t="shared" si="1"/>
        <v>5</v>
      </c>
      <c r="F20" s="4">
        <f>ROUND((Durchgangszeiten!F16-Durchgangszeiten!D16)*86400,0)/86400</f>
        <v>0.02949074074074074</v>
      </c>
      <c r="G20" s="12">
        <f t="shared" si="2"/>
        <v>17</v>
      </c>
      <c r="H20" s="9">
        <f>ROUND((Durchgangszeiten!J16-Durchgangszeiten!H16)*86400,0)/86400</f>
        <v>0.01704861111111111</v>
      </c>
      <c r="I20" s="12">
        <f t="shared" si="3"/>
        <v>11</v>
      </c>
    </row>
    <row r="21" spans="1:9" ht="25.5" customHeight="1">
      <c r="A21" s="12">
        <f t="shared" si="0"/>
        <v>14</v>
      </c>
      <c r="B21" s="1" t="str">
        <f>Durchgangszeiten!A17</f>
        <v>Andreas Schröder</v>
      </c>
      <c r="C21" s="3">
        <f>ROUND(Durchgangszeiten!J17*86400,0)/86400</f>
        <v>0.05668981481481482</v>
      </c>
      <c r="D21" s="9">
        <f>ROUND(Durchgangszeiten!B17*86400,0)/86400</f>
        <v>0.01105324074074074</v>
      </c>
      <c r="E21" s="12">
        <f t="shared" si="1"/>
        <v>27</v>
      </c>
      <c r="F21" s="4">
        <f>ROUND((Durchgangszeiten!F17-Durchgangszeiten!D17)*86400,0)/86400</f>
        <v>0.025138888888888888</v>
      </c>
      <c r="G21" s="12">
        <f t="shared" si="2"/>
        <v>6</v>
      </c>
      <c r="H21" s="9">
        <f>ROUND((Durchgangszeiten!J17-Durchgangszeiten!H17)*86400,0)/86400</f>
        <v>0.018414351851851852</v>
      </c>
      <c r="I21" s="12">
        <f t="shared" si="3"/>
        <v>20</v>
      </c>
    </row>
    <row r="22" spans="1:9" ht="25.5" customHeight="1">
      <c r="A22" s="12">
        <f t="shared" si="0"/>
        <v>15</v>
      </c>
      <c r="B22" s="1" t="str">
        <f>Durchgangszeiten!A18</f>
        <v>Heribert Arnhof</v>
      </c>
      <c r="C22" s="3">
        <f>ROUND(Durchgangszeiten!J18*86400,0)/86400</f>
        <v>0.056851851851851855</v>
      </c>
      <c r="D22" s="9">
        <f>ROUND(Durchgangszeiten!B18*86400,0)/86400</f>
        <v>0.0078125</v>
      </c>
      <c r="E22" s="12">
        <f t="shared" si="1"/>
        <v>3</v>
      </c>
      <c r="F22" s="4">
        <f>ROUND((Durchgangszeiten!F18-Durchgangszeiten!D18)*86400,0)/86400</f>
        <v>0.028969907407407406</v>
      </c>
      <c r="G22" s="12">
        <f t="shared" si="2"/>
        <v>14</v>
      </c>
      <c r="H22" s="9">
        <f>ROUND((Durchgangszeiten!J18-Durchgangszeiten!H18)*86400,0)/86400</f>
        <v>0.019039351851851852</v>
      </c>
      <c r="I22" s="12">
        <f t="shared" si="3"/>
        <v>23</v>
      </c>
    </row>
    <row r="23" spans="1:9" ht="25.5" customHeight="1">
      <c r="A23" s="12">
        <f t="shared" si="0"/>
        <v>16</v>
      </c>
      <c r="B23" s="1" t="str">
        <f>Durchgangszeiten!A19</f>
        <v>Thomas Göschl</v>
      </c>
      <c r="C23" s="3">
        <f>ROUND(Durchgangszeiten!J19*86400,0)/86400</f>
        <v>0.056921296296296296</v>
      </c>
      <c r="D23" s="9">
        <f>ROUND(Durchgangszeiten!B19*86400,0)/86400</f>
        <v>0.00917824074074074</v>
      </c>
      <c r="E23" s="12">
        <f t="shared" si="1"/>
        <v>13</v>
      </c>
      <c r="F23" s="4">
        <f>ROUND((Durchgangszeiten!F19-Durchgangszeiten!D19)*86400,0)/86400</f>
        <v>0.029236111111111112</v>
      </c>
      <c r="G23" s="12">
        <f t="shared" si="2"/>
        <v>16</v>
      </c>
      <c r="H23" s="9">
        <f>ROUND((Durchgangszeiten!J19-Durchgangszeiten!H19)*86400,0)/86400</f>
        <v>0.01712962962962963</v>
      </c>
      <c r="I23" s="12">
        <f t="shared" si="3"/>
        <v>13</v>
      </c>
    </row>
    <row r="24" spans="1:9" ht="25.5" customHeight="1">
      <c r="A24" s="12">
        <f t="shared" si="0"/>
        <v>17</v>
      </c>
      <c r="B24" s="1" t="str">
        <f>Durchgangszeiten!A20</f>
        <v>Martin Grötzl</v>
      </c>
      <c r="C24" s="3">
        <f>ROUND(Durchgangszeiten!J20*86400,0)/86400</f>
        <v>0.05863425925925926</v>
      </c>
      <c r="D24" s="9">
        <f>ROUND(Durchgangszeiten!B20*86400,0)/86400</f>
        <v>0.009965277777777778</v>
      </c>
      <c r="E24" s="12">
        <f t="shared" si="1"/>
        <v>22</v>
      </c>
      <c r="F24" s="4">
        <f>ROUND((Durchgangszeiten!F20-Durchgangszeiten!D20)*86400,0)/86400</f>
        <v>0.02912037037037037</v>
      </c>
      <c r="G24" s="12">
        <f t="shared" si="2"/>
        <v>15</v>
      </c>
      <c r="H24" s="9">
        <f>ROUND((Durchgangszeiten!J20-Durchgangszeiten!H20)*86400,0)/86400</f>
        <v>0.01855324074074074</v>
      </c>
      <c r="I24" s="12">
        <f t="shared" si="3"/>
        <v>21</v>
      </c>
    </row>
    <row r="25" spans="1:9" ht="25.5" customHeight="1">
      <c r="A25" s="12">
        <f t="shared" si="0"/>
        <v>18</v>
      </c>
      <c r="B25" s="1" t="str">
        <f>Durchgangszeiten!A21</f>
        <v>Andreas Bauer</v>
      </c>
      <c r="C25" s="3">
        <f>ROUND(Durchgangszeiten!J21*86400,0)/86400</f>
        <v>0.05890046296296296</v>
      </c>
      <c r="D25" s="9">
        <f>ROUND(Durchgangszeiten!B21*86400,0)/86400</f>
        <v>0.009768518518518518</v>
      </c>
      <c r="E25" s="12">
        <f t="shared" si="1"/>
        <v>20</v>
      </c>
      <c r="F25" s="4">
        <f>ROUND((Durchgangszeiten!F21-Durchgangszeiten!D21)*86400,0)/86400</f>
        <v>0.03033564814814815</v>
      </c>
      <c r="G25" s="12">
        <f t="shared" si="2"/>
        <v>18</v>
      </c>
      <c r="H25" s="9">
        <f>ROUND((Durchgangszeiten!J21-Durchgangszeiten!H21)*86400,0)/86400</f>
        <v>0.017314814814814814</v>
      </c>
      <c r="I25" s="12">
        <f t="shared" si="3"/>
        <v>15</v>
      </c>
    </row>
    <row r="26" spans="1:9" ht="25.5" customHeight="1">
      <c r="A26" s="12">
        <f t="shared" si="0"/>
        <v>19</v>
      </c>
      <c r="B26" s="1" t="str">
        <f>Durchgangszeiten!A22</f>
        <v>Thomas Kopfinger</v>
      </c>
      <c r="C26" s="3">
        <f>ROUND(Durchgangszeiten!J22*86400,0)/86400</f>
        <v>0.061724537037037036</v>
      </c>
      <c r="D26" s="9">
        <f>ROUND(Durchgangszeiten!B22*86400,0)/86400</f>
        <v>0.010266203703703704</v>
      </c>
      <c r="E26" s="12">
        <f t="shared" si="1"/>
        <v>23</v>
      </c>
      <c r="F26" s="4">
        <f>ROUND((Durchgangszeiten!F22-Durchgangszeiten!D22)*86400,0)/86400</f>
        <v>0.03306712962962963</v>
      </c>
      <c r="G26" s="12">
        <f t="shared" si="2"/>
        <v>20</v>
      </c>
      <c r="H26" s="9">
        <f>ROUND((Durchgangszeiten!J22-Durchgangszeiten!H22)*86400,0)/86400</f>
        <v>0.017025462962962964</v>
      </c>
      <c r="I26" s="12">
        <f t="shared" si="3"/>
        <v>10</v>
      </c>
    </row>
    <row r="27" spans="1:9" ht="25.5" customHeight="1">
      <c r="A27" s="12">
        <f t="shared" si="0"/>
        <v>20</v>
      </c>
      <c r="B27" s="1" t="str">
        <f>Durchgangszeiten!A23</f>
        <v>Veronika Baumgartner</v>
      </c>
      <c r="C27" s="3">
        <f>ROUND(Durchgangszeiten!J23*86400,0)/86400</f>
        <v>0.06241898148148148</v>
      </c>
      <c r="D27" s="9">
        <f>ROUND(Durchgangszeiten!B23*86400,0)/86400</f>
        <v>0.009456018518518518</v>
      </c>
      <c r="E27" s="12">
        <f t="shared" si="1"/>
        <v>17</v>
      </c>
      <c r="F27" s="4">
        <f>ROUND((Durchgangszeiten!F23-Durchgangszeiten!D23)*86400,0)/86400</f>
        <v>0.034305555555555554</v>
      </c>
      <c r="G27" s="12">
        <f t="shared" si="2"/>
        <v>24</v>
      </c>
      <c r="H27" s="9">
        <f>ROUND((Durchgangszeiten!J23-Durchgangszeiten!H23)*86400,0)/86400</f>
        <v>0.016886574074074075</v>
      </c>
      <c r="I27" s="12">
        <f t="shared" si="3"/>
        <v>7</v>
      </c>
    </row>
    <row r="28" spans="1:9" ht="25.5" customHeight="1">
      <c r="A28" s="12">
        <f t="shared" si="0"/>
        <v>21</v>
      </c>
      <c r="B28" s="1" t="str">
        <f>Durchgangszeiten!A24</f>
        <v>Christina Pichler</v>
      </c>
      <c r="C28" s="3">
        <f>ROUND(Durchgangszeiten!J24*86400,0)/86400</f>
        <v>0.0634837962962963</v>
      </c>
      <c r="D28" s="9">
        <f>ROUND(Durchgangszeiten!B24*86400,0)/86400</f>
        <v>0.010648148148148148</v>
      </c>
      <c r="E28" s="12">
        <f t="shared" si="1"/>
        <v>25</v>
      </c>
      <c r="F28" s="4">
        <f>ROUND((Durchgangszeiten!F24-Durchgangszeiten!D24)*86400,0)/86400</f>
        <v>0.03337962962962963</v>
      </c>
      <c r="G28" s="12">
        <f t="shared" si="2"/>
        <v>22</v>
      </c>
      <c r="H28" s="9">
        <f>ROUND((Durchgangszeiten!J24-Durchgangszeiten!H24)*86400,0)/86400</f>
        <v>0.01814814814814815</v>
      </c>
      <c r="I28" s="12">
        <f t="shared" si="3"/>
        <v>18</v>
      </c>
    </row>
    <row r="29" spans="1:9" ht="25.5" customHeight="1">
      <c r="A29" s="12">
        <f t="shared" si="0"/>
        <v>22</v>
      </c>
      <c r="B29" s="1" t="str">
        <f>Durchgangszeiten!A25</f>
        <v>Dieter Kircher</v>
      </c>
      <c r="C29" s="3">
        <f>ROUND(Durchgangszeiten!J25*86400,0)/86400</f>
        <v>0.06409722222222222</v>
      </c>
      <c r="D29" s="9">
        <f>ROUND(Durchgangszeiten!B25*86400,0)/86400</f>
        <v>0.011041666666666667</v>
      </c>
      <c r="E29" s="12">
        <f t="shared" si="1"/>
        <v>26</v>
      </c>
      <c r="F29" s="4">
        <f>ROUND((Durchgangszeiten!F25-Durchgangszeiten!D25)*86400,0)/86400</f>
        <v>0.03425925925925926</v>
      </c>
      <c r="G29" s="12">
        <f t="shared" si="2"/>
        <v>23</v>
      </c>
      <c r="H29" s="9">
        <f>ROUND((Durchgangszeiten!J25-Durchgangszeiten!H25)*86400,0)/86400</f>
        <v>0.01704861111111111</v>
      </c>
      <c r="I29" s="12">
        <f t="shared" si="3"/>
        <v>11</v>
      </c>
    </row>
    <row r="30" spans="1:9" ht="25.5" customHeight="1">
      <c r="A30" s="12">
        <f t="shared" si="0"/>
        <v>23</v>
      </c>
      <c r="B30" s="1" t="str">
        <f>Durchgangszeiten!A26</f>
        <v>Barbara Baumgartner</v>
      </c>
      <c r="C30" s="3">
        <f>ROUND(Durchgangszeiten!J26*86400,0)/86400</f>
        <v>0.06421296296296296</v>
      </c>
      <c r="D30" s="9">
        <f>ROUND(Durchgangszeiten!B26*86400,0)/86400</f>
        <v>0.009432870370370371</v>
      </c>
      <c r="E30" s="12">
        <f t="shared" si="1"/>
        <v>16</v>
      </c>
      <c r="F30" s="4">
        <f>ROUND((Durchgangszeiten!F26-Durchgangszeiten!D26)*86400,0)/86400</f>
        <v>0.034305555555555554</v>
      </c>
      <c r="G30" s="12">
        <f t="shared" si="2"/>
        <v>24</v>
      </c>
      <c r="H30" s="9">
        <f>ROUND((Durchgangszeiten!J26-Durchgangszeiten!H26)*86400,0)/86400</f>
        <v>0.018657407407407407</v>
      </c>
      <c r="I30" s="12">
        <f t="shared" si="3"/>
        <v>22</v>
      </c>
    </row>
    <row r="31" spans="1:9" ht="25.5" customHeight="1">
      <c r="A31" s="12">
        <f t="shared" si="0"/>
        <v>24</v>
      </c>
      <c r="B31" s="1" t="str">
        <f>Durchgangszeiten!A27</f>
        <v>Ulrike Hennerbichler</v>
      </c>
      <c r="C31" s="3">
        <f>ROUND(Durchgangszeiten!J27*86400,0)/86400</f>
        <v>0.0654861111111111</v>
      </c>
      <c r="D31" s="9">
        <f>ROUND(Durchgangszeiten!B27*86400,0)/86400</f>
        <v>0.008553240740740741</v>
      </c>
      <c r="E31" s="12">
        <f t="shared" si="1"/>
        <v>8</v>
      </c>
      <c r="F31" s="4">
        <f>ROUND((Durchgangszeiten!F27-Durchgangszeiten!D27)*86400,0)/86400</f>
        <v>0.03163194444444444</v>
      </c>
      <c r="G31" s="12">
        <f t="shared" si="2"/>
        <v>19</v>
      </c>
      <c r="H31" s="9">
        <f>ROUND((Durchgangszeiten!J27-Durchgangszeiten!H27)*86400,0)/86400</f>
        <v>0.024618055555555556</v>
      </c>
      <c r="I31" s="12">
        <f t="shared" si="3"/>
        <v>27</v>
      </c>
    </row>
    <row r="32" spans="1:9" ht="25.5" customHeight="1">
      <c r="A32" s="12">
        <f t="shared" si="0"/>
        <v>25</v>
      </c>
      <c r="B32" s="1" t="str">
        <f>Durchgangszeiten!A28</f>
        <v>Irmgard Goldnagl</v>
      </c>
      <c r="C32" s="3">
        <f>ROUND(Durchgangszeiten!J28*86400,0)/86400</f>
        <v>0.06655092592592593</v>
      </c>
      <c r="D32" s="9">
        <f>ROUND(Durchgangszeiten!B28*86400,0)/86400</f>
        <v>0.009652777777777777</v>
      </c>
      <c r="E32" s="12">
        <f t="shared" si="1"/>
        <v>19</v>
      </c>
      <c r="F32" s="4">
        <f>ROUND((Durchgangszeiten!F28-Durchgangszeiten!D28)*86400,0)/86400</f>
        <v>0.034965277777777776</v>
      </c>
      <c r="G32" s="12">
        <f t="shared" si="2"/>
        <v>26</v>
      </c>
      <c r="H32" s="9">
        <f>ROUND((Durchgangszeiten!J28-Durchgangszeiten!H28)*86400,0)/86400</f>
        <v>0.02</v>
      </c>
      <c r="I32" s="12">
        <f t="shared" si="3"/>
        <v>24</v>
      </c>
    </row>
    <row r="33" spans="1:9" ht="25.5" customHeight="1">
      <c r="A33" s="12">
        <f t="shared" si="0"/>
        <v>26</v>
      </c>
      <c r="B33" s="1" t="str">
        <f>Durchgangszeiten!A29</f>
        <v>Martina Zeugswetter</v>
      </c>
      <c r="C33" s="3">
        <f>ROUND(Durchgangszeiten!J29*86400,0)/86400</f>
        <v>0.06864583333333334</v>
      </c>
      <c r="D33" s="9">
        <f>ROUND(Durchgangszeiten!B29*86400,0)/86400</f>
        <v>0.009097222222222222</v>
      </c>
      <c r="E33" s="12">
        <f t="shared" si="1"/>
        <v>11</v>
      </c>
      <c r="F33" s="4">
        <f>ROUND((Durchgangszeiten!F29-Durchgangszeiten!D29)*86400,0)/86400</f>
        <v>0.03615740740740741</v>
      </c>
      <c r="G33" s="12">
        <f t="shared" si="2"/>
        <v>27</v>
      </c>
      <c r="H33" s="9">
        <f>ROUND((Durchgangszeiten!J29-Durchgangszeiten!H29)*86400,0)/86400</f>
        <v>0.022025462962962962</v>
      </c>
      <c r="I33" s="12">
        <f t="shared" si="3"/>
        <v>25</v>
      </c>
    </row>
    <row r="34" spans="1:9" ht="25.5" customHeight="1">
      <c r="A34" s="12">
        <f t="shared" si="0"/>
        <v>27</v>
      </c>
      <c r="B34" s="1" t="str">
        <f>Durchgangszeiten!A30</f>
        <v>Thomas Stiedl</v>
      </c>
      <c r="C34" s="3">
        <f>ROUND(Durchgangszeiten!J30*86400,0)/86400</f>
        <v>0.07466435185185186</v>
      </c>
      <c r="D34" s="9">
        <f>ROUND(Durchgangszeiten!B30*86400,0)/86400</f>
        <v>0.011620370370370371</v>
      </c>
      <c r="E34" s="12">
        <f t="shared" si="1"/>
        <v>29</v>
      </c>
      <c r="F34" s="4">
        <f>ROUND((Durchgangszeiten!F30-Durchgangszeiten!D30)*86400,0)/86400</f>
        <v>0.03756944444444445</v>
      </c>
      <c r="G34" s="12">
        <f t="shared" si="2"/>
        <v>28</v>
      </c>
      <c r="H34" s="9">
        <f>ROUND((Durchgangszeiten!J30-Durchgangszeiten!H30)*86400,0)/86400</f>
        <v>0.023819444444444445</v>
      </c>
      <c r="I34" s="12">
        <f t="shared" si="3"/>
        <v>26</v>
      </c>
    </row>
    <row r="35" spans="1:9" ht="25.5" customHeight="1">
      <c r="A35" s="12">
        <f t="shared" si="0"/>
        <v>28</v>
      </c>
      <c r="B35" s="1" t="str">
        <f>Durchgangszeiten!A31</f>
        <v>Barbara Gössl</v>
      </c>
      <c r="C35" s="3">
        <f>ROUND(Durchgangszeiten!J31*86400,0)/86400</f>
        <v>0.09288194444444445</v>
      </c>
      <c r="D35" s="9">
        <f>ROUND(Durchgangszeiten!B31*86400,0)/86400</f>
        <v>0.012997685185185185</v>
      </c>
      <c r="E35" s="12">
        <f t="shared" si="1"/>
        <v>30</v>
      </c>
      <c r="F35" s="10">
        <f>ROUND((Durchgangszeiten!F31-Durchgangszeiten!D31)*86400,0)/86400</f>
        <v>0.04349537037037037</v>
      </c>
      <c r="G35" s="12">
        <f t="shared" si="2"/>
        <v>29</v>
      </c>
      <c r="H35" s="9">
        <f>ROUND((Durchgangszeiten!J31-Durchgangszeiten!H31)*86400,0)/86400</f>
        <v>0.033796296296296297</v>
      </c>
      <c r="I35" s="12">
        <f t="shared" si="3"/>
        <v>28</v>
      </c>
    </row>
    <row r="36" spans="1:9" ht="25.5" customHeight="1">
      <c r="A36" s="12" t="s">
        <v>42</v>
      </c>
      <c r="B36" s="1" t="str">
        <f>Durchgangszeiten!A32</f>
        <v>Hermann Hüttler - Irene Fraberger</v>
      </c>
      <c r="C36" s="17" t="s">
        <v>40</v>
      </c>
      <c r="D36" s="9">
        <f>ROUND(Durchgangszeiten!B32*86400,0)/86400</f>
        <v>0.008252314814814815</v>
      </c>
      <c r="E36" s="12">
        <f t="shared" si="1"/>
        <v>6</v>
      </c>
      <c r="F36" s="4">
        <f>ROUND((Durchgangszeiten!F32-Durchgangszeiten!D32)*86400,0)/86400</f>
        <v>0.033229166666666664</v>
      </c>
      <c r="G36" s="12">
        <f t="shared" si="2"/>
        <v>21</v>
      </c>
      <c r="H36" s="16" t="s">
        <v>40</v>
      </c>
      <c r="I36" s="13" t="s">
        <v>10</v>
      </c>
    </row>
    <row r="37" spans="1:9" ht="25.5" customHeight="1">
      <c r="A37" s="12" t="s">
        <v>42</v>
      </c>
      <c r="B37" s="1" t="str">
        <f>Durchgangszeiten!A33</f>
        <v>Dorian Turhani</v>
      </c>
      <c r="C37" s="17" t="s">
        <v>40</v>
      </c>
      <c r="D37" s="9">
        <f>ROUND(Durchgangszeiten!B33*86400,0)/86400</f>
        <v>0.009942129629629629</v>
      </c>
      <c r="E37" s="12">
        <f t="shared" si="1"/>
        <v>21</v>
      </c>
      <c r="F37" s="16" t="s">
        <v>40</v>
      </c>
      <c r="G37" s="13" t="s">
        <v>10</v>
      </c>
      <c r="H37" s="16" t="s">
        <v>40</v>
      </c>
      <c r="I37" s="13" t="s">
        <v>10</v>
      </c>
    </row>
    <row r="38" spans="1:9" ht="25.5" customHeight="1">
      <c r="A38" s="12"/>
      <c r="C38" s="11"/>
      <c r="D38" s="9"/>
      <c r="E38" s="12"/>
      <c r="G38" s="13"/>
      <c r="I38" s="13"/>
    </row>
    <row r="39" spans="1:9" ht="25.5" customHeight="1">
      <c r="A39" s="12"/>
      <c r="C39" s="11"/>
      <c r="D39" s="9"/>
      <c r="E39" s="12"/>
      <c r="G39" s="13"/>
      <c r="I39" s="13"/>
    </row>
    <row r="40" spans="1:9" ht="25.5" customHeight="1">
      <c r="A40" s="12"/>
      <c r="C40" s="11"/>
      <c r="D40" s="9"/>
      <c r="E40" s="12"/>
      <c r="G40" s="13"/>
      <c r="I40" s="13"/>
    </row>
    <row r="41" spans="1:9" ht="25.5" customHeight="1">
      <c r="A41" s="12"/>
      <c r="C41" s="11"/>
      <c r="D41" s="9"/>
      <c r="E41" s="12"/>
      <c r="G41" s="13"/>
      <c r="I41" s="13"/>
    </row>
    <row r="42" spans="1:9" ht="25.5" customHeight="1">
      <c r="A42" s="12"/>
      <c r="C42" s="11"/>
      <c r="D42" s="9"/>
      <c r="E42" s="12"/>
      <c r="G42" s="13"/>
      <c r="I42" s="13"/>
    </row>
    <row r="43" spans="1:9" ht="25.5" customHeight="1">
      <c r="A43" s="12"/>
      <c r="C43" s="11"/>
      <c r="D43" s="9"/>
      <c r="E43" s="12"/>
      <c r="G43" s="13"/>
      <c r="I43" s="13"/>
    </row>
    <row r="44" spans="1:9" ht="25.5" customHeight="1">
      <c r="A44" s="12"/>
      <c r="C44" s="11"/>
      <c r="D44" s="9"/>
      <c r="E44" s="12"/>
      <c r="G44" s="13"/>
      <c r="I44" s="13"/>
    </row>
    <row r="45" spans="1:9" ht="25.5" customHeight="1">
      <c r="A45" s="12"/>
      <c r="C45" s="11"/>
      <c r="D45" s="9"/>
      <c r="E45" s="12"/>
      <c r="G45" s="13"/>
      <c r="I45" s="13"/>
    </row>
    <row r="46" spans="1:9" ht="25.5" customHeight="1">
      <c r="A46" s="12"/>
      <c r="C46" s="11"/>
      <c r="D46" s="9"/>
      <c r="E46" s="12"/>
      <c r="G46" s="13"/>
      <c r="I46" s="13"/>
    </row>
    <row r="47" spans="1:9" ht="25.5" customHeight="1">
      <c r="A47" s="12"/>
      <c r="C47" s="11"/>
      <c r="D47" s="9"/>
      <c r="E47" s="12"/>
      <c r="G47" s="13"/>
      <c r="I47" s="13"/>
    </row>
    <row r="48" spans="1:9" ht="25.5" customHeight="1">
      <c r="A48" s="12"/>
      <c r="C48" s="11"/>
      <c r="D48" s="9"/>
      <c r="E48" s="12"/>
      <c r="G48" s="13"/>
      <c r="I48" s="13"/>
    </row>
    <row r="49" spans="1:9" ht="25.5" customHeight="1">
      <c r="A49" s="12"/>
      <c r="C49" s="11"/>
      <c r="D49" s="9"/>
      <c r="E49" s="12"/>
      <c r="G49" s="13"/>
      <c r="I49" s="13"/>
    </row>
    <row r="50" spans="1:9" ht="25.5" customHeight="1">
      <c r="A50" s="12"/>
      <c r="C50" s="11"/>
      <c r="D50" s="9"/>
      <c r="E50" s="12"/>
      <c r="G50" s="13"/>
      <c r="I50" s="13"/>
    </row>
    <row r="51" spans="1:9" ht="25.5" customHeight="1">
      <c r="A51" s="12"/>
      <c r="C51" s="11"/>
      <c r="D51" s="9"/>
      <c r="E51" s="12"/>
      <c r="G51" s="13"/>
      <c r="I51" s="13"/>
    </row>
    <row r="52" spans="1:9" ht="25.5" customHeight="1">
      <c r="A52" s="12"/>
      <c r="C52" s="11"/>
      <c r="D52" s="9"/>
      <c r="E52" s="12"/>
      <c r="G52" s="13"/>
      <c r="I52" s="13"/>
    </row>
    <row r="53" spans="1:9" ht="25.5" customHeight="1">
      <c r="A53" s="12"/>
      <c r="C53" s="11"/>
      <c r="D53" s="9"/>
      <c r="E53" s="12"/>
      <c r="G53" s="13"/>
      <c r="I53" s="13"/>
    </row>
    <row r="54" spans="1:9" ht="25.5" customHeight="1">
      <c r="A54" s="12"/>
      <c r="C54" s="11"/>
      <c r="D54" s="9"/>
      <c r="E54" s="12"/>
      <c r="G54" s="13"/>
      <c r="I54" s="13"/>
    </row>
    <row r="55" spans="1:9" ht="25.5" customHeight="1">
      <c r="A55" s="12"/>
      <c r="C55" s="11"/>
      <c r="D55" s="9"/>
      <c r="E55" s="12"/>
      <c r="G55" s="13"/>
      <c r="I55" s="13"/>
    </row>
    <row r="56" spans="1:9" ht="25.5" customHeight="1">
      <c r="A56" s="12"/>
      <c r="C56" s="11"/>
      <c r="D56" s="9"/>
      <c r="E56" s="12"/>
      <c r="G56" s="13"/>
      <c r="I56" s="13"/>
    </row>
    <row r="57" spans="1:9" ht="25.5" customHeight="1">
      <c r="A57" s="12"/>
      <c r="C57" s="11"/>
      <c r="D57" s="9"/>
      <c r="E57" s="12"/>
      <c r="G57" s="13"/>
      <c r="I57" s="13"/>
    </row>
    <row r="58" spans="1:9" ht="25.5" customHeight="1">
      <c r="A58" s="12"/>
      <c r="C58" s="11"/>
      <c r="D58" s="9"/>
      <c r="E58" s="12"/>
      <c r="G58" s="13"/>
      <c r="I58" s="13"/>
    </row>
    <row r="59" spans="1:9" ht="25.5" customHeight="1">
      <c r="A59" s="12"/>
      <c r="C59" s="11"/>
      <c r="D59" s="9"/>
      <c r="E59" s="12"/>
      <c r="G59" s="13"/>
      <c r="I59" s="13"/>
    </row>
    <row r="60" spans="1:9" ht="25.5" customHeight="1">
      <c r="A60" s="12"/>
      <c r="C60" s="11"/>
      <c r="D60" s="9"/>
      <c r="E60" s="12"/>
      <c r="G60" s="13"/>
      <c r="I60" s="13"/>
    </row>
    <row r="61" spans="1:9" ht="25.5" customHeight="1">
      <c r="A61" s="12"/>
      <c r="C61" s="11"/>
      <c r="D61" s="9"/>
      <c r="E61" s="12"/>
      <c r="G61" s="13"/>
      <c r="I61" s="13"/>
    </row>
    <row r="62" spans="1:9" ht="25.5" customHeight="1">
      <c r="A62" s="12"/>
      <c r="C62" s="11"/>
      <c r="D62" s="9"/>
      <c r="E62" s="12"/>
      <c r="G62" s="13"/>
      <c r="I62" s="13"/>
    </row>
    <row r="63" spans="1:9" ht="25.5" customHeight="1">
      <c r="A63" s="12"/>
      <c r="C63" s="11"/>
      <c r="D63" s="9"/>
      <c r="E63" s="12"/>
      <c r="G63" s="13"/>
      <c r="I63" s="13"/>
    </row>
    <row r="64" spans="1:9" ht="25.5" customHeight="1">
      <c r="A64" s="12"/>
      <c r="C64" s="11"/>
      <c r="D64" s="9"/>
      <c r="E64" s="12"/>
      <c r="G64" s="13"/>
      <c r="I64" s="13"/>
    </row>
    <row r="65" spans="1:9" ht="25.5" customHeight="1">
      <c r="A65" s="12"/>
      <c r="C65" s="11"/>
      <c r="D65" s="9"/>
      <c r="E65" s="12"/>
      <c r="G65" s="13"/>
      <c r="I65" s="13"/>
    </row>
    <row r="66" spans="1:9" ht="25.5" customHeight="1">
      <c r="A66" s="12"/>
      <c r="C66" s="11"/>
      <c r="D66" s="9"/>
      <c r="E66" s="12"/>
      <c r="G66" s="13"/>
      <c r="I66" s="13"/>
    </row>
    <row r="67" spans="1:9" ht="25.5" customHeight="1">
      <c r="A67" s="12"/>
      <c r="C67" s="11"/>
      <c r="D67" s="9"/>
      <c r="E67" s="12"/>
      <c r="G67" s="13"/>
      <c r="I67" s="13"/>
    </row>
    <row r="68" spans="1:9" ht="25.5" customHeight="1">
      <c r="A68" s="12"/>
      <c r="C68" s="11"/>
      <c r="D68" s="9"/>
      <c r="E68" s="12"/>
      <c r="G68" s="13"/>
      <c r="I68" s="13"/>
    </row>
    <row r="69" spans="1:9" ht="25.5" customHeight="1">
      <c r="A69" s="12"/>
      <c r="C69" s="11"/>
      <c r="D69" s="9"/>
      <c r="E69" s="12"/>
      <c r="G69" s="13"/>
      <c r="I69" s="13"/>
    </row>
    <row r="70" spans="1:9" ht="25.5" customHeight="1">
      <c r="A70" s="12"/>
      <c r="C70" s="11"/>
      <c r="D70" s="9"/>
      <c r="E70" s="12"/>
      <c r="G70" s="13"/>
      <c r="I70" s="13"/>
    </row>
    <row r="71" spans="1:9" ht="25.5" customHeight="1">
      <c r="A71" s="12"/>
      <c r="C71" s="11"/>
      <c r="D71" s="9"/>
      <c r="E71" s="12"/>
      <c r="G71" s="13"/>
      <c r="I71" s="13"/>
    </row>
    <row r="72" spans="1:9" ht="25.5" customHeight="1">
      <c r="A72" s="12"/>
      <c r="C72" s="11"/>
      <c r="D72" s="9"/>
      <c r="E72" s="12"/>
      <c r="G72" s="13"/>
      <c r="I72" s="13"/>
    </row>
    <row r="73" spans="1:9" ht="25.5" customHeight="1">
      <c r="A73" s="12"/>
      <c r="C73" s="11"/>
      <c r="D73" s="9"/>
      <c r="E73" s="12"/>
      <c r="G73" s="13"/>
      <c r="I73" s="13"/>
    </row>
    <row r="74" spans="1:9" ht="25.5" customHeight="1">
      <c r="A74" s="12"/>
      <c r="C74" s="11"/>
      <c r="D74" s="9"/>
      <c r="E74" s="12"/>
      <c r="G74" s="13"/>
      <c r="I74" s="13"/>
    </row>
    <row r="75" spans="1:9" ht="25.5" customHeight="1">
      <c r="A75" s="12"/>
      <c r="C75" s="11"/>
      <c r="D75" s="9"/>
      <c r="E75" s="12"/>
      <c r="G75" s="13"/>
      <c r="I75" s="13"/>
    </row>
    <row r="76" spans="1:9" ht="25.5" customHeight="1">
      <c r="A76" s="12"/>
      <c r="C76" s="11"/>
      <c r="D76" s="9"/>
      <c r="E76" s="12"/>
      <c r="G76" s="13"/>
      <c r="I76" s="13"/>
    </row>
    <row r="77" spans="1:9" ht="25.5" customHeight="1">
      <c r="A77" s="12"/>
      <c r="C77" s="11"/>
      <c r="D77" s="9"/>
      <c r="E77" s="12"/>
      <c r="G77" s="13"/>
      <c r="I77" s="13"/>
    </row>
    <row r="78" spans="1:9" ht="25.5" customHeight="1">
      <c r="A78" s="12"/>
      <c r="C78" s="11"/>
      <c r="D78" s="9"/>
      <c r="E78" s="12"/>
      <c r="G78" s="13"/>
      <c r="I78" s="13"/>
    </row>
    <row r="79" spans="1:9" ht="25.5" customHeight="1">
      <c r="A79" s="12"/>
      <c r="C79" s="11"/>
      <c r="D79" s="9"/>
      <c r="E79" s="12"/>
      <c r="G79" s="13"/>
      <c r="I79" s="13"/>
    </row>
    <row r="80" spans="1:9" ht="25.5" customHeight="1">
      <c r="A80" s="12"/>
      <c r="C80" s="11"/>
      <c r="D80" s="9"/>
      <c r="E80" s="12"/>
      <c r="G80" s="13"/>
      <c r="I80" s="13"/>
    </row>
    <row r="81" spans="1:9" ht="25.5" customHeight="1">
      <c r="A81" s="12"/>
      <c r="C81" s="11"/>
      <c r="D81" s="9"/>
      <c r="E81" s="12"/>
      <c r="G81" s="13"/>
      <c r="I81" s="13"/>
    </row>
    <row r="82" spans="1:9" ht="25.5" customHeight="1">
      <c r="A82" s="12"/>
      <c r="C82" s="11"/>
      <c r="D82" s="9"/>
      <c r="E82" s="12"/>
      <c r="G82" s="13"/>
      <c r="I82" s="13"/>
    </row>
    <row r="83" spans="1:9" ht="25.5" customHeight="1">
      <c r="A83" s="12"/>
      <c r="C83" s="11"/>
      <c r="D83" s="9"/>
      <c r="E83" s="12"/>
      <c r="G83" s="13"/>
      <c r="I83" s="13"/>
    </row>
    <row r="84" spans="1:9" ht="25.5" customHeight="1">
      <c r="A84" s="12"/>
      <c r="C84" s="11"/>
      <c r="D84" s="9"/>
      <c r="E84" s="12"/>
      <c r="G84" s="13"/>
      <c r="I84" s="13"/>
    </row>
    <row r="85" spans="1:9" ht="25.5" customHeight="1">
      <c r="A85" s="12"/>
      <c r="C85" s="11"/>
      <c r="D85" s="9"/>
      <c r="E85" s="12"/>
      <c r="G85" s="13"/>
      <c r="I85" s="13"/>
    </row>
    <row r="86" spans="1:9" ht="25.5" customHeight="1">
      <c r="A86" s="12"/>
      <c r="C86" s="11"/>
      <c r="D86" s="9"/>
      <c r="E86" s="12"/>
      <c r="G86" s="13"/>
      <c r="I86" s="13"/>
    </row>
    <row r="87" spans="1:9" ht="25.5" customHeight="1">
      <c r="A87" s="12"/>
      <c r="C87" s="11"/>
      <c r="D87" s="9"/>
      <c r="E87" s="12"/>
      <c r="G87" s="13"/>
      <c r="I87" s="13"/>
    </row>
    <row r="88" spans="1:9" ht="25.5" customHeight="1">
      <c r="A88" s="12"/>
      <c r="C88" s="11"/>
      <c r="D88" s="9"/>
      <c r="E88" s="12"/>
      <c r="G88" s="13"/>
      <c r="I88" s="13"/>
    </row>
    <row r="89" spans="1:9" ht="25.5" customHeight="1">
      <c r="A89" s="12"/>
      <c r="C89" s="11"/>
      <c r="D89" s="9"/>
      <c r="E89" s="12"/>
      <c r="G89" s="13"/>
      <c r="I89" s="13"/>
    </row>
    <row r="90" spans="1:9" ht="25.5" customHeight="1">
      <c r="A90" s="12"/>
      <c r="C90" s="11"/>
      <c r="D90" s="9"/>
      <c r="E90" s="12"/>
      <c r="G90" s="13"/>
      <c r="I90" s="13"/>
    </row>
    <row r="91" spans="1:9" ht="25.5" customHeight="1">
      <c r="A91" s="12"/>
      <c r="C91" s="11"/>
      <c r="D91" s="9"/>
      <c r="E91" s="12"/>
      <c r="G91" s="13"/>
      <c r="I91" s="13"/>
    </row>
    <row r="92" spans="1:9" ht="25.5" customHeight="1">
      <c r="A92" s="12"/>
      <c r="C92" s="11"/>
      <c r="D92" s="9"/>
      <c r="E92" s="12"/>
      <c r="G92" s="13"/>
      <c r="I92" s="13"/>
    </row>
    <row r="93" spans="1:9" ht="25.5" customHeight="1">
      <c r="A93" s="12"/>
      <c r="C93" s="11"/>
      <c r="D93" s="9"/>
      <c r="E93" s="12"/>
      <c r="G93" s="13"/>
      <c r="I93" s="13"/>
    </row>
    <row r="94" spans="1:9" ht="25.5" customHeight="1">
      <c r="A94" s="12"/>
      <c r="C94" s="11"/>
      <c r="D94" s="9"/>
      <c r="E94" s="12"/>
      <c r="G94" s="13"/>
      <c r="I94" s="13"/>
    </row>
    <row r="95" spans="1:9" ht="25.5" customHeight="1">
      <c r="A95" s="12"/>
      <c r="C95" s="11"/>
      <c r="D95" s="9"/>
      <c r="E95" s="12"/>
      <c r="G95" s="13"/>
      <c r="I95" s="13"/>
    </row>
    <row r="96" spans="1:9" ht="25.5" customHeight="1">
      <c r="A96" s="12"/>
      <c r="C96" s="11"/>
      <c r="D96" s="9"/>
      <c r="E96" s="12"/>
      <c r="G96" s="13"/>
      <c r="I96" s="13"/>
    </row>
    <row r="97" spans="1:9" ht="25.5" customHeight="1">
      <c r="A97" s="12"/>
      <c r="C97" s="11"/>
      <c r="D97" s="9"/>
      <c r="E97" s="12"/>
      <c r="G97" s="13"/>
      <c r="I97" s="13"/>
    </row>
    <row r="98" spans="1:9" ht="25.5" customHeight="1">
      <c r="A98" s="12"/>
      <c r="C98" s="11"/>
      <c r="D98" s="9"/>
      <c r="E98" s="12"/>
      <c r="G98" s="13"/>
      <c r="I98" s="13"/>
    </row>
    <row r="99" spans="1:9" ht="25.5" customHeight="1">
      <c r="A99" s="12"/>
      <c r="C99" s="11"/>
      <c r="D99" s="9"/>
      <c r="E99" s="12"/>
      <c r="G99" s="13"/>
      <c r="I99" s="13"/>
    </row>
    <row r="100" spans="1:9" ht="25.5" customHeight="1">
      <c r="A100" s="12"/>
      <c r="C100" s="11"/>
      <c r="D100" s="9"/>
      <c r="E100" s="12"/>
      <c r="G100" s="13"/>
      <c r="I100" s="13"/>
    </row>
    <row r="101" ht="15">
      <c r="A101" s="12"/>
    </row>
    <row r="102" ht="15">
      <c r="A102" s="12"/>
    </row>
    <row r="103" ht="15">
      <c r="A103" s="12"/>
    </row>
    <row r="104" ht="15">
      <c r="A104" s="12"/>
    </row>
    <row r="105" ht="15">
      <c r="A105" s="12"/>
    </row>
    <row r="106" ht="15">
      <c r="A106" s="12"/>
    </row>
    <row r="107" ht="15">
      <c r="A107" s="12"/>
    </row>
    <row r="108" ht="15">
      <c r="A108" s="12"/>
    </row>
    <row r="109" ht="15">
      <c r="A109" s="12"/>
    </row>
    <row r="110" ht="15">
      <c r="A110" s="12"/>
    </row>
    <row r="111" ht="15">
      <c r="A111" s="12"/>
    </row>
    <row r="112" ht="15">
      <c r="A112" s="12"/>
    </row>
    <row r="113" ht="15">
      <c r="A113" s="12"/>
    </row>
    <row r="114" ht="15">
      <c r="A114" s="12"/>
    </row>
    <row r="115" ht="15">
      <c r="A115" s="12"/>
    </row>
    <row r="116" ht="15">
      <c r="A116" s="12"/>
    </row>
    <row r="117" ht="15">
      <c r="A117" s="12"/>
    </row>
    <row r="118" ht="15">
      <c r="A118" s="12"/>
    </row>
    <row r="119" ht="15">
      <c r="A119" s="12"/>
    </row>
    <row r="120" ht="15">
      <c r="A120" s="12"/>
    </row>
    <row r="121" ht="15">
      <c r="A121" s="12"/>
    </row>
    <row r="122" ht="15">
      <c r="A122" s="12"/>
    </row>
    <row r="123" ht="15">
      <c r="A123" s="12"/>
    </row>
    <row r="124" ht="15">
      <c r="A124" s="12"/>
    </row>
    <row r="125" ht="15">
      <c r="A125" s="12"/>
    </row>
    <row r="126" ht="15">
      <c r="A126" s="12"/>
    </row>
    <row r="127" ht="15">
      <c r="A127" s="12"/>
    </row>
    <row r="128" ht="15">
      <c r="A128" s="12"/>
    </row>
    <row r="129" ht="15">
      <c r="A129" s="12"/>
    </row>
    <row r="130" ht="15">
      <c r="A130" s="12"/>
    </row>
    <row r="131" ht="15">
      <c r="A131" s="12"/>
    </row>
    <row r="132" ht="15">
      <c r="A132" s="12"/>
    </row>
    <row r="133" ht="15">
      <c r="A133" s="12"/>
    </row>
    <row r="134" ht="15">
      <c r="A134" s="12"/>
    </row>
    <row r="135" ht="15">
      <c r="A135" s="12"/>
    </row>
    <row r="136" ht="15">
      <c r="A136" s="12"/>
    </row>
    <row r="137" ht="15">
      <c r="A137" s="12"/>
    </row>
  </sheetData>
  <mergeCells count="6">
    <mergeCell ref="A1:I1"/>
    <mergeCell ref="A3:I3"/>
    <mergeCell ref="A5:I5"/>
    <mergeCell ref="D7:E7"/>
    <mergeCell ref="H7:I7"/>
    <mergeCell ref="F7:G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:G1"/>
    </sheetView>
  </sheetViews>
  <sheetFormatPr defaultColWidth="11.421875" defaultRowHeight="15" customHeight="1"/>
  <cols>
    <col min="1" max="1" width="6.7109375" style="0" customWidth="1"/>
    <col min="2" max="2" width="40.7109375" style="0" customWidth="1"/>
    <col min="3" max="3" width="11.7109375" style="0" customWidth="1"/>
    <col min="4" max="4" width="6.7109375" style="0" bestFit="1" customWidth="1"/>
    <col min="5" max="5" width="4.7109375" style="0" bestFit="1" customWidth="1"/>
    <col min="6" max="6" width="6.7109375" style="0" bestFit="1" customWidth="1"/>
    <col min="7" max="7" width="4.7109375" style="0" bestFit="1" customWidth="1"/>
  </cols>
  <sheetData>
    <row r="1" spans="1:16" s="1" customFormat="1" ht="15" customHeight="1">
      <c r="A1" s="20" t="s">
        <v>7</v>
      </c>
      <c r="B1" s="20"/>
      <c r="C1" s="20"/>
      <c r="D1" s="20"/>
      <c r="E1" s="20"/>
      <c r="F1" s="20"/>
      <c r="G1" s="20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1" customFormat="1" ht="15" customHeight="1">
      <c r="A3" s="2" t="s">
        <v>2</v>
      </c>
      <c r="B3" s="1" t="s">
        <v>0</v>
      </c>
      <c r="C3" s="2" t="s">
        <v>1</v>
      </c>
      <c r="D3" s="20" t="s">
        <v>4</v>
      </c>
      <c r="E3" s="20"/>
      <c r="F3" s="20" t="s">
        <v>5</v>
      </c>
      <c r="G3" s="20"/>
      <c r="H3" s="2"/>
      <c r="I3" s="2"/>
      <c r="J3" s="2"/>
      <c r="K3" s="2"/>
      <c r="L3" s="2"/>
      <c r="M3" s="2"/>
      <c r="N3" s="2"/>
      <c r="O3" s="2"/>
      <c r="P3" s="2"/>
    </row>
    <row r="4" spans="1:16" s="1" customFormat="1" ht="19.5" customHeight="1">
      <c r="A4" s="2">
        <f aca="true" t="shared" si="0" ref="A4:A31">RANK(C4,C$4:C$49,1)</f>
        <v>1</v>
      </c>
      <c r="B4" s="1" t="str">
        <f>Durchgangszeiten!A6</f>
        <v>Michael Gössl</v>
      </c>
      <c r="C4" s="9">
        <f aca="true" t="shared" si="1" ref="C4:C31">D4+F4</f>
        <v>0.0004976851851851852</v>
      </c>
      <c r="D4" s="9">
        <f>ROUND((Durchgangszeiten!D6-Durchgangszeiten!B6)*86400,0)/86400</f>
        <v>0.000462962962962963</v>
      </c>
      <c r="E4" s="2">
        <f aca="true" t="shared" si="2" ref="E4:E33">RANK(D4,D$4:D$49,1)</f>
        <v>3</v>
      </c>
      <c r="F4" s="9">
        <f>ROUND((Durchgangszeiten!H6-Durchgangszeiten!F6)*86400,0)/86400</f>
        <v>3.472222222222222E-05</v>
      </c>
      <c r="G4" s="2">
        <f aca="true" t="shared" si="3" ref="G4:G31">RANK(F4,F$4:F$49,1)</f>
        <v>1</v>
      </c>
      <c r="H4" s="2"/>
      <c r="I4" s="2"/>
      <c r="J4" s="2"/>
      <c r="K4" s="2"/>
      <c r="L4" s="2"/>
      <c r="M4" s="2"/>
      <c r="N4" s="2"/>
      <c r="O4" s="2"/>
      <c r="P4" s="2"/>
    </row>
    <row r="5" spans="1:16" s="1" customFormat="1" ht="15" customHeight="1">
      <c r="A5" s="2">
        <f t="shared" si="0"/>
        <v>2</v>
      </c>
      <c r="B5" s="1" t="str">
        <f>Durchgangszeiten!A27</f>
        <v>Ulrike Hennerbichler</v>
      </c>
      <c r="C5" s="9">
        <f t="shared" si="1"/>
        <v>0.0006828703703703704</v>
      </c>
      <c r="D5" s="9">
        <f>ROUND((Durchgangszeiten!D27-Durchgangszeiten!B27)*86400,0)/86400</f>
        <v>0.0006018518518518519</v>
      </c>
      <c r="E5" s="2">
        <f t="shared" si="2"/>
        <v>5</v>
      </c>
      <c r="F5" s="9">
        <f>ROUND((Durchgangszeiten!H27-Durchgangszeiten!F27)*86400,0)/86400</f>
        <v>8.101851851851852E-05</v>
      </c>
      <c r="G5" s="2">
        <f t="shared" si="3"/>
        <v>9</v>
      </c>
      <c r="H5" s="2"/>
      <c r="I5" s="2"/>
      <c r="J5" s="2"/>
      <c r="K5" s="2"/>
      <c r="L5" s="2"/>
      <c r="M5" s="2"/>
      <c r="N5" s="2"/>
      <c r="O5" s="2"/>
      <c r="P5" s="2"/>
    </row>
    <row r="6" spans="1:16" s="1" customFormat="1" ht="15" customHeight="1">
      <c r="A6" s="2">
        <f t="shared" si="0"/>
        <v>3</v>
      </c>
      <c r="B6" s="1" t="str">
        <f>Durchgangszeiten!A7</f>
        <v>Thomas Gössl</v>
      </c>
      <c r="C6" s="9">
        <f t="shared" si="1"/>
        <v>0.0007407407407407407</v>
      </c>
      <c r="D6" s="9">
        <f>ROUND((Durchgangszeiten!D7-Durchgangszeiten!B7)*86400,0)/86400</f>
        <v>0.00037037037037037035</v>
      </c>
      <c r="E6" s="2">
        <f t="shared" si="2"/>
        <v>2</v>
      </c>
      <c r="F6" s="9">
        <f>ROUND((Durchgangszeiten!H7-Durchgangszeiten!F7)*86400,0)/86400</f>
        <v>0.00037037037037037035</v>
      </c>
      <c r="G6" s="2">
        <f t="shared" si="3"/>
        <v>21</v>
      </c>
      <c r="H6" s="2"/>
      <c r="I6" s="2"/>
      <c r="J6" s="2"/>
      <c r="K6" s="2"/>
      <c r="L6" s="2"/>
      <c r="M6" s="2"/>
      <c r="N6" s="2"/>
      <c r="O6" s="2"/>
      <c r="P6" s="2"/>
    </row>
    <row r="7" spans="1:16" s="1" customFormat="1" ht="15" customHeight="1">
      <c r="A7" s="2">
        <f t="shared" si="0"/>
        <v>4</v>
      </c>
      <c r="B7" s="1" t="str">
        <f>Durchgangszeiten!A9</f>
        <v>Thomas Steininger</v>
      </c>
      <c r="C7" s="9">
        <f t="shared" si="1"/>
        <v>0.0008564814814814815</v>
      </c>
      <c r="D7" s="9">
        <f>ROUND((Durchgangszeiten!D9-Durchgangszeiten!B9)*86400,0)/86400</f>
        <v>0.000787037037037037</v>
      </c>
      <c r="E7" s="2">
        <f t="shared" si="2"/>
        <v>9</v>
      </c>
      <c r="F7" s="9">
        <f>ROUND((Durchgangszeiten!H9-Durchgangszeiten!F9)*86400,0)/86400</f>
        <v>6.944444444444444E-05</v>
      </c>
      <c r="G7" s="2">
        <f t="shared" si="3"/>
        <v>5</v>
      </c>
      <c r="H7" s="2"/>
      <c r="I7" s="2"/>
      <c r="J7" s="2"/>
      <c r="K7" s="2"/>
      <c r="L7" s="2"/>
      <c r="M7" s="2"/>
      <c r="N7" s="2"/>
      <c r="O7" s="2"/>
      <c r="P7" s="2"/>
    </row>
    <row r="8" spans="1:16" s="1" customFormat="1" ht="15" customHeight="1">
      <c r="A8" s="2">
        <f t="shared" si="0"/>
        <v>5</v>
      </c>
      <c r="B8" s="1" t="str">
        <f>Durchgangszeiten!A11</f>
        <v>Flavien Carruesco</v>
      </c>
      <c r="C8" s="9">
        <f t="shared" si="1"/>
        <v>0.0008912037037037037</v>
      </c>
      <c r="D8" s="9">
        <f>ROUND((Durchgangszeiten!D11-Durchgangszeiten!B11)*86400,0)/86400</f>
        <v>0.0007407407407407407</v>
      </c>
      <c r="E8" s="2">
        <f t="shared" si="2"/>
        <v>8</v>
      </c>
      <c r="F8" s="9">
        <f>ROUND((Durchgangszeiten!H11-Durchgangszeiten!F11)*86400,0)/86400</f>
        <v>0.00015046296296296297</v>
      </c>
      <c r="G8" s="2">
        <f t="shared" si="3"/>
        <v>17</v>
      </c>
      <c r="H8" s="2"/>
      <c r="I8" s="2"/>
      <c r="J8" s="2"/>
      <c r="K8" s="2"/>
      <c r="L8" s="2"/>
      <c r="M8" s="2"/>
      <c r="N8" s="2"/>
      <c r="O8" s="2"/>
      <c r="P8" s="2"/>
    </row>
    <row r="9" spans="1:16" s="1" customFormat="1" ht="15" customHeight="1">
      <c r="A9" s="2">
        <f t="shared" si="0"/>
        <v>6</v>
      </c>
      <c r="B9" s="1" t="str">
        <f>Durchgangszeiten!A20</f>
        <v>Martin Grötzl</v>
      </c>
      <c r="C9" s="9">
        <f t="shared" si="1"/>
        <v>0.0009953703703703704</v>
      </c>
      <c r="D9" s="9">
        <f>ROUND((Durchgangszeiten!D20-Durchgangszeiten!B20)*86400,0)/86400</f>
        <v>0.0009027777777777777</v>
      </c>
      <c r="E9" s="2">
        <f t="shared" si="2"/>
        <v>13</v>
      </c>
      <c r="F9" s="9">
        <f>ROUND((Durchgangszeiten!H20-Durchgangszeiten!F20)*86400,0)/86400</f>
        <v>9.259259259259259E-05</v>
      </c>
      <c r="G9" s="2">
        <f t="shared" si="3"/>
        <v>11</v>
      </c>
      <c r="H9" s="2"/>
      <c r="I9" s="2"/>
      <c r="J9" s="2"/>
      <c r="K9" s="2"/>
      <c r="L9" s="2"/>
      <c r="M9" s="2"/>
      <c r="N9" s="2"/>
      <c r="O9" s="2"/>
      <c r="P9" s="2"/>
    </row>
    <row r="10" spans="1:16" s="1" customFormat="1" ht="15" customHeight="1">
      <c r="A10" s="2">
        <f t="shared" si="0"/>
        <v>7</v>
      </c>
      <c r="B10" s="1" t="str">
        <f>Durchgangszeiten!A15</f>
        <v>Markus Klopf</v>
      </c>
      <c r="C10" s="9">
        <f t="shared" si="1"/>
        <v>0.0010185185185185186</v>
      </c>
      <c r="D10" s="9">
        <f>ROUND((Durchgangszeiten!D15-Durchgangszeiten!B15)*86400,0)/86400</f>
        <v>0.0006365740740740741</v>
      </c>
      <c r="E10" s="2">
        <f t="shared" si="2"/>
        <v>6</v>
      </c>
      <c r="F10" s="9">
        <f>ROUND((Durchgangszeiten!H15-Durchgangszeiten!F15)*86400,0)/86400</f>
        <v>0.00038194444444444446</v>
      </c>
      <c r="G10" s="2">
        <f t="shared" si="3"/>
        <v>22</v>
      </c>
      <c r="H10" s="2"/>
      <c r="I10" s="2"/>
      <c r="J10" s="2"/>
      <c r="K10" s="2"/>
      <c r="L10" s="2"/>
      <c r="M10" s="2"/>
      <c r="N10" s="2"/>
      <c r="O10" s="2"/>
      <c r="P10" s="2"/>
    </row>
    <row r="11" spans="1:16" s="1" customFormat="1" ht="15" customHeight="1">
      <c r="A11" s="2">
        <f t="shared" si="0"/>
        <v>8</v>
      </c>
      <c r="B11" s="1" t="str">
        <f>Durchgangszeiten!A18</f>
        <v>Heribert Arnhof</v>
      </c>
      <c r="C11" s="9">
        <f t="shared" si="1"/>
        <v>0.0010300925925925926</v>
      </c>
      <c r="D11" s="9">
        <f>ROUND((Durchgangszeiten!D18-Durchgangszeiten!B18)*86400,0)/86400</f>
        <v>0.0008912037037037037</v>
      </c>
      <c r="E11" s="2">
        <f t="shared" si="2"/>
        <v>11</v>
      </c>
      <c r="F11" s="9">
        <f>ROUND((Durchgangszeiten!H18-Durchgangszeiten!F18)*86400,0)/86400</f>
        <v>0.0001388888888888889</v>
      </c>
      <c r="G11" s="2">
        <f t="shared" si="3"/>
        <v>16</v>
      </c>
      <c r="H11" s="2"/>
      <c r="I11" s="2"/>
      <c r="J11" s="2"/>
      <c r="K11" s="2"/>
      <c r="L11" s="2"/>
      <c r="M11" s="2"/>
      <c r="N11" s="2"/>
      <c r="O11" s="2"/>
      <c r="P11" s="2"/>
    </row>
    <row r="12" spans="1:16" s="1" customFormat="1" ht="15" customHeight="1">
      <c r="A12" s="2">
        <f t="shared" si="0"/>
        <v>9</v>
      </c>
      <c r="B12" s="1" t="str">
        <f>Durchgangszeiten!A10</f>
        <v>Martin Krapfenbauer</v>
      </c>
      <c r="C12" s="9">
        <f t="shared" si="1"/>
        <v>0.001261574074074074</v>
      </c>
      <c r="D12" s="9">
        <f>ROUND((Durchgangszeiten!D10-Durchgangszeiten!B10)*86400,0)/86400</f>
        <v>0.000787037037037037</v>
      </c>
      <c r="E12" s="2">
        <f t="shared" si="2"/>
        <v>9</v>
      </c>
      <c r="F12" s="9">
        <f>ROUND((Durchgangszeiten!H10-Durchgangszeiten!F10)*86400,0)/86400</f>
        <v>0.00047453703703703704</v>
      </c>
      <c r="G12" s="2">
        <f t="shared" si="3"/>
        <v>23</v>
      </c>
      <c r="H12" s="2"/>
      <c r="I12" s="2"/>
      <c r="J12" s="2"/>
      <c r="K12" s="2"/>
      <c r="L12" s="2"/>
      <c r="M12" s="2"/>
      <c r="N12" s="2"/>
      <c r="O12" s="2"/>
      <c r="P12" s="2"/>
    </row>
    <row r="13" spans="1:16" s="1" customFormat="1" ht="15" customHeight="1">
      <c r="A13" s="2">
        <f t="shared" si="0"/>
        <v>10</v>
      </c>
      <c r="B13" s="1" t="str">
        <f>Durchgangszeiten!A4</f>
        <v>Nikolaus Schmid</v>
      </c>
      <c r="C13" s="9">
        <f t="shared" si="1"/>
        <v>0.0012731481481481483</v>
      </c>
      <c r="D13" s="9">
        <f>ROUND((Durchgangszeiten!D4-Durchgangszeiten!B4)*86400,0)/86400</f>
        <v>0.0009722222222222222</v>
      </c>
      <c r="E13" s="2">
        <f t="shared" si="2"/>
        <v>14</v>
      </c>
      <c r="F13" s="9">
        <f>ROUND((Durchgangszeiten!H4-Durchgangszeiten!F4)*86400,0)/86400</f>
        <v>0.00030092592592592595</v>
      </c>
      <c r="G13" s="2">
        <f t="shared" si="3"/>
        <v>20</v>
      </c>
      <c r="H13" s="2"/>
      <c r="I13" s="2"/>
      <c r="J13" s="2"/>
      <c r="K13" s="2"/>
      <c r="L13" s="2"/>
      <c r="M13" s="2"/>
      <c r="N13" s="2"/>
      <c r="O13" s="2"/>
      <c r="P13" s="2"/>
    </row>
    <row r="14" spans="1:16" s="1" customFormat="1" ht="15" customHeight="1">
      <c r="A14" s="2">
        <f t="shared" si="0"/>
        <v>11</v>
      </c>
      <c r="B14" s="1" t="str">
        <f>Durchgangszeiten!A24</f>
        <v>Christina Pichler</v>
      </c>
      <c r="C14" s="9">
        <f t="shared" si="1"/>
        <v>0.0013078703703703703</v>
      </c>
      <c r="D14" s="9">
        <f>ROUND((Durchgangszeiten!D24-Durchgangszeiten!B24)*86400,0)/86400</f>
        <v>0.0010879629629629629</v>
      </c>
      <c r="E14" s="2">
        <f t="shared" si="2"/>
        <v>17</v>
      </c>
      <c r="F14" s="9">
        <f>ROUND((Durchgangszeiten!H24-Durchgangszeiten!F24)*86400,0)/86400</f>
        <v>0.0002199074074074074</v>
      </c>
      <c r="G14" s="2">
        <f t="shared" si="3"/>
        <v>18</v>
      </c>
      <c r="H14" s="2"/>
      <c r="I14" s="2"/>
      <c r="J14" s="2"/>
      <c r="K14" s="2"/>
      <c r="L14" s="2"/>
      <c r="M14" s="2"/>
      <c r="N14" s="2"/>
      <c r="O14" s="2"/>
      <c r="P14" s="2"/>
    </row>
    <row r="15" spans="1:16" s="1" customFormat="1" ht="15" customHeight="1">
      <c r="A15" s="2">
        <f t="shared" si="0"/>
        <v>12</v>
      </c>
      <c r="B15" s="1" t="str">
        <f>Durchgangszeiten!A5</f>
        <v>Christoph Lernet</v>
      </c>
      <c r="C15" s="9">
        <f t="shared" si="1"/>
        <v>0.0013425925925925927</v>
      </c>
      <c r="D15" s="9">
        <f>ROUND((Durchgangszeiten!D5-Durchgangszeiten!B5)*86400,0)/86400</f>
        <v>0.0005902777777777778</v>
      </c>
      <c r="E15" s="2">
        <f t="shared" si="2"/>
        <v>4</v>
      </c>
      <c r="F15" s="9">
        <f>ROUND((Durchgangszeiten!H5-Durchgangszeiten!F5)*86400,0)/86400</f>
        <v>0.0007523148148148148</v>
      </c>
      <c r="G15" s="2">
        <f t="shared" si="3"/>
        <v>26</v>
      </c>
      <c r="H15" s="2"/>
      <c r="I15" s="2"/>
      <c r="J15" s="2"/>
      <c r="K15" s="2"/>
      <c r="L15" s="2"/>
      <c r="M15" s="2"/>
      <c r="N15" s="2"/>
      <c r="O15" s="2"/>
      <c r="P15" s="2"/>
    </row>
    <row r="16" spans="1:16" s="1" customFormat="1" ht="15" customHeight="1">
      <c r="A16" s="2">
        <f t="shared" si="0"/>
        <v>13</v>
      </c>
      <c r="B16" s="1" t="str">
        <f>Durchgangszeiten!A22</f>
        <v>Thomas Kopfinger</v>
      </c>
      <c r="C16" s="9">
        <f t="shared" si="1"/>
        <v>0.0013657407407407407</v>
      </c>
      <c r="D16" s="9">
        <f>ROUND((Durchgangszeiten!D22-Durchgangszeiten!B22)*86400,0)/86400</f>
        <v>0.001238425925925926</v>
      </c>
      <c r="E16" s="2">
        <f t="shared" si="2"/>
        <v>19</v>
      </c>
      <c r="F16" s="9">
        <f>ROUND((Durchgangszeiten!H22-Durchgangszeiten!F22)*86400,0)/86400</f>
        <v>0.0001273148148148148</v>
      </c>
      <c r="G16" s="2">
        <f t="shared" si="3"/>
        <v>15</v>
      </c>
      <c r="H16" s="2"/>
      <c r="I16" s="2"/>
      <c r="J16" s="2"/>
      <c r="K16" s="2"/>
      <c r="L16" s="2"/>
      <c r="M16" s="2"/>
      <c r="N16" s="2"/>
      <c r="O16" s="2"/>
      <c r="P16" s="2"/>
    </row>
    <row r="17" spans="1:7" ht="15" customHeight="1">
      <c r="A17" s="2">
        <f t="shared" si="0"/>
        <v>13</v>
      </c>
      <c r="B17" s="1" t="str">
        <f>Durchgangszeiten!A29</f>
        <v>Martina Zeugswetter</v>
      </c>
      <c r="C17" s="9">
        <f t="shared" si="1"/>
        <v>0.0013657407407407407</v>
      </c>
      <c r="D17" s="9">
        <f>ROUND((Durchgangszeiten!D29-Durchgangszeiten!B29)*86400,0)/86400</f>
        <v>0.0013078703703703703</v>
      </c>
      <c r="E17" s="2">
        <f t="shared" si="2"/>
        <v>22</v>
      </c>
      <c r="F17" s="9">
        <f>ROUND((Durchgangszeiten!H29-Durchgangszeiten!F29)*86400,0)/86400</f>
        <v>5.787037037037037E-05</v>
      </c>
      <c r="G17" s="2">
        <f t="shared" si="3"/>
        <v>3</v>
      </c>
    </row>
    <row r="18" spans="1:7" ht="15" customHeight="1">
      <c r="A18" s="2">
        <f t="shared" si="0"/>
        <v>15</v>
      </c>
      <c r="B18" s="1" t="str">
        <f>Durchgangszeiten!A13</f>
        <v>Markus Koppensteiner</v>
      </c>
      <c r="C18" s="9">
        <f t="shared" si="1"/>
        <v>0.001365740740740741</v>
      </c>
      <c r="D18" s="9">
        <f>ROUND((Durchgangszeiten!D13-Durchgangszeiten!B13)*86400,0)/86400</f>
        <v>0.0012731481481481483</v>
      </c>
      <c r="E18" s="2">
        <f t="shared" si="2"/>
        <v>21</v>
      </c>
      <c r="F18" s="9">
        <f>ROUND((Durchgangszeiten!H13-Durchgangszeiten!F13)*86400,0)/86400</f>
        <v>9.259259259259259E-05</v>
      </c>
      <c r="G18" s="2">
        <f t="shared" si="3"/>
        <v>11</v>
      </c>
    </row>
    <row r="19" spans="1:7" ht="15" customHeight="1">
      <c r="A19" s="2">
        <f t="shared" si="0"/>
        <v>16</v>
      </c>
      <c r="B19" s="1" t="str">
        <f>Durchgangszeiten!A14</f>
        <v>Erich Hengstberger</v>
      </c>
      <c r="C19" s="9">
        <f t="shared" si="1"/>
        <v>0.0013773148148148147</v>
      </c>
      <c r="D19" s="9">
        <f>ROUND((Durchgangszeiten!D14-Durchgangszeiten!B14)*86400,0)/86400</f>
        <v>0.0008912037037037037</v>
      </c>
      <c r="E19" s="2">
        <f t="shared" si="2"/>
        <v>11</v>
      </c>
      <c r="F19" s="9">
        <f>ROUND((Durchgangszeiten!H14-Durchgangszeiten!F14)*86400,0)/86400</f>
        <v>0.0004861111111111111</v>
      </c>
      <c r="G19" s="2">
        <f t="shared" si="3"/>
        <v>24</v>
      </c>
    </row>
    <row r="20" spans="1:7" ht="15" customHeight="1">
      <c r="A20" s="2">
        <f t="shared" si="0"/>
        <v>16</v>
      </c>
      <c r="B20" s="1" t="str">
        <f>Durchgangszeiten!A19</f>
        <v>Thomas Göschl</v>
      </c>
      <c r="C20" s="9">
        <f t="shared" si="1"/>
        <v>0.0013773148148148147</v>
      </c>
      <c r="D20" s="9">
        <f>ROUND((Durchgangszeiten!D19-Durchgangszeiten!B19)*86400,0)/86400</f>
        <v>0.0013078703703703703</v>
      </c>
      <c r="E20" s="2">
        <f t="shared" si="2"/>
        <v>22</v>
      </c>
      <c r="F20" s="9">
        <f>ROUND((Durchgangszeiten!H19-Durchgangszeiten!F19)*86400,0)/86400</f>
        <v>6.944444444444444E-05</v>
      </c>
      <c r="G20" s="2">
        <f t="shared" si="3"/>
        <v>5</v>
      </c>
    </row>
    <row r="21" spans="1:7" ht="15" customHeight="1">
      <c r="A21" s="2">
        <f t="shared" si="0"/>
        <v>18</v>
      </c>
      <c r="B21" s="1" t="str">
        <f>Durchgangszeiten!A21</f>
        <v>Andreas Bauer</v>
      </c>
      <c r="C21" s="9">
        <f t="shared" si="1"/>
        <v>0.0014814814814814814</v>
      </c>
      <c r="D21" s="9">
        <f>ROUND((Durchgangszeiten!D21-Durchgangszeiten!B21)*86400,0)/86400</f>
        <v>0.001412037037037037</v>
      </c>
      <c r="E21" s="2">
        <f t="shared" si="2"/>
        <v>24</v>
      </c>
      <c r="F21" s="9">
        <f>ROUND((Durchgangszeiten!H21-Durchgangszeiten!F21)*86400,0)/86400</f>
        <v>6.944444444444444E-05</v>
      </c>
      <c r="G21" s="2">
        <f t="shared" si="3"/>
        <v>5</v>
      </c>
    </row>
    <row r="22" spans="1:7" ht="15" customHeight="1">
      <c r="A22" s="2">
        <f t="shared" si="0"/>
        <v>19</v>
      </c>
      <c r="B22" s="1" t="str">
        <f>Durchgangszeiten!A16</f>
        <v>Iris Buxbaum</v>
      </c>
      <c r="C22" s="9">
        <f t="shared" si="1"/>
        <v>0.0015046296296296296</v>
      </c>
      <c r="D22" s="9">
        <f>ROUND((Durchgangszeiten!D16-Durchgangszeiten!B16)*86400,0)/86400</f>
        <v>0.0012268518518518518</v>
      </c>
      <c r="E22" s="2">
        <f t="shared" si="2"/>
        <v>18</v>
      </c>
      <c r="F22" s="9">
        <f>ROUND((Durchgangszeiten!H16-Durchgangszeiten!F16)*86400,0)/86400</f>
        <v>0.0002777777777777778</v>
      </c>
      <c r="G22" s="2">
        <f t="shared" si="3"/>
        <v>19</v>
      </c>
    </row>
    <row r="23" spans="1:7" ht="15" customHeight="1">
      <c r="A23" s="2">
        <f t="shared" si="0"/>
        <v>20</v>
      </c>
      <c r="B23" s="1" t="str">
        <f>Durchgangszeiten!A30</f>
        <v>Thomas Stiedl</v>
      </c>
      <c r="C23" s="9">
        <f t="shared" si="1"/>
        <v>0.0016550925925925926</v>
      </c>
      <c r="D23" s="9">
        <f>ROUND((Durchgangszeiten!D30-Durchgangszeiten!B30)*86400,0)/86400</f>
        <v>0.0015509259259259259</v>
      </c>
      <c r="E23" s="2">
        <f t="shared" si="2"/>
        <v>25</v>
      </c>
      <c r="F23" s="9">
        <f>ROUND((Durchgangszeiten!H30-Durchgangszeiten!F30)*86400,0)/86400</f>
        <v>0.00010416666666666667</v>
      </c>
      <c r="G23" s="2">
        <f t="shared" si="3"/>
        <v>14</v>
      </c>
    </row>
    <row r="24" spans="1:7" ht="15" customHeight="1">
      <c r="A24" s="2">
        <f t="shared" si="0"/>
        <v>21</v>
      </c>
      <c r="B24" s="1" t="str">
        <f>Durchgangszeiten!A25</f>
        <v>Dieter Kircher</v>
      </c>
      <c r="C24" s="9">
        <f t="shared" si="1"/>
        <v>0.001747685185185185</v>
      </c>
      <c r="D24" s="9">
        <f>ROUND((Durchgangszeiten!D25-Durchgangszeiten!B25)*86400,0)/86400</f>
        <v>0.0017013888888888888</v>
      </c>
      <c r="E24" s="2">
        <f t="shared" si="2"/>
        <v>26</v>
      </c>
      <c r="F24" s="9">
        <f>ROUND((Durchgangszeiten!H25-Durchgangszeiten!F25)*86400,0)/86400</f>
        <v>4.6296296296296294E-05</v>
      </c>
      <c r="G24" s="2">
        <f t="shared" si="3"/>
        <v>2</v>
      </c>
    </row>
    <row r="25" spans="1:7" ht="15" customHeight="1">
      <c r="A25" s="2">
        <f t="shared" si="0"/>
        <v>22</v>
      </c>
      <c r="B25" s="1" t="str">
        <f>Durchgangszeiten!A8</f>
        <v>Helmut Lux</v>
      </c>
      <c r="C25" s="9">
        <f t="shared" si="1"/>
        <v>0.0017592592592592595</v>
      </c>
      <c r="D25" s="9">
        <f>ROUND((Durchgangszeiten!D8-Durchgangszeiten!B8)*86400,0)/86400</f>
        <v>0.0006597222222222222</v>
      </c>
      <c r="E25" s="2">
        <f t="shared" si="2"/>
        <v>7</v>
      </c>
      <c r="F25" s="9">
        <f>ROUND((Durchgangszeiten!H8-Durchgangszeiten!F8)*86400,0)/86400</f>
        <v>0.001099537037037037</v>
      </c>
      <c r="G25" s="2">
        <f t="shared" si="3"/>
        <v>28</v>
      </c>
    </row>
    <row r="26" spans="1:7" ht="15" customHeight="1">
      <c r="A26" s="2">
        <f t="shared" si="0"/>
        <v>23</v>
      </c>
      <c r="B26" s="1" t="str">
        <f>Durchgangszeiten!A23</f>
        <v>Veronika Baumgartner</v>
      </c>
      <c r="C26" s="9">
        <f t="shared" si="1"/>
        <v>0.0017708333333333332</v>
      </c>
      <c r="D26" s="9">
        <f>ROUND((Durchgangszeiten!D23-Durchgangszeiten!B23)*86400,0)/86400</f>
        <v>0.0017013888888888888</v>
      </c>
      <c r="E26" s="2">
        <f t="shared" si="2"/>
        <v>26</v>
      </c>
      <c r="F26" s="9">
        <f>ROUND((Durchgangszeiten!H23-Durchgangszeiten!F23)*86400,0)/86400</f>
        <v>6.944444444444444E-05</v>
      </c>
      <c r="G26" s="2">
        <f t="shared" si="3"/>
        <v>5</v>
      </c>
    </row>
    <row r="27" spans="1:7" ht="15" customHeight="1">
      <c r="A27" s="2">
        <f t="shared" si="0"/>
        <v>24</v>
      </c>
      <c r="B27" s="1" t="str">
        <f>Durchgangszeiten!A26</f>
        <v>Barbara Baumgartner</v>
      </c>
      <c r="C27" s="9">
        <f t="shared" si="1"/>
        <v>0.0018171296296296295</v>
      </c>
      <c r="D27" s="9">
        <f>ROUND((Durchgangszeiten!D26-Durchgangszeiten!B26)*86400,0)/86400</f>
        <v>0.001736111111111111</v>
      </c>
      <c r="E27" s="2">
        <f t="shared" si="2"/>
        <v>28</v>
      </c>
      <c r="F27" s="9">
        <f>ROUND((Durchgangszeiten!H26-Durchgangszeiten!F26)*86400,0)/86400</f>
        <v>8.101851851851852E-05</v>
      </c>
      <c r="G27" s="2">
        <f t="shared" si="3"/>
        <v>9</v>
      </c>
    </row>
    <row r="28" spans="1:7" ht="15" customHeight="1">
      <c r="A28" s="2">
        <f t="shared" si="0"/>
        <v>25</v>
      </c>
      <c r="B28" s="1" t="str">
        <f>Durchgangszeiten!A12</f>
        <v>Christina Lechner</v>
      </c>
      <c r="C28" s="9">
        <f t="shared" si="1"/>
        <v>0.001840277777777778</v>
      </c>
      <c r="D28" s="9">
        <f>ROUND((Durchgangszeiten!D12-Durchgangszeiten!B12)*86400,0)/86400</f>
        <v>0.00125</v>
      </c>
      <c r="E28" s="2">
        <f t="shared" si="2"/>
        <v>20</v>
      </c>
      <c r="F28" s="9">
        <f>ROUND((Durchgangszeiten!H12-Durchgangszeiten!F12)*86400,0)/86400</f>
        <v>0.0005902777777777778</v>
      </c>
      <c r="G28" s="2">
        <f t="shared" si="3"/>
        <v>25</v>
      </c>
    </row>
    <row r="29" spans="1:7" ht="15" customHeight="1">
      <c r="A29" s="2">
        <f t="shared" si="0"/>
        <v>26</v>
      </c>
      <c r="B29" s="1" t="str">
        <f>Durchgangszeiten!A28</f>
        <v>Irmgard Goldnagl</v>
      </c>
      <c r="C29" s="9">
        <f t="shared" si="1"/>
        <v>0.0019328703703703704</v>
      </c>
      <c r="D29" s="9">
        <f>ROUND((Durchgangszeiten!D28-Durchgangszeiten!B28)*86400,0)/86400</f>
        <v>0.001875</v>
      </c>
      <c r="E29" s="2">
        <f t="shared" si="2"/>
        <v>29</v>
      </c>
      <c r="F29" s="9">
        <f>ROUND((Durchgangszeiten!H28-Durchgangszeiten!F28)*86400,0)/86400</f>
        <v>5.787037037037037E-05</v>
      </c>
      <c r="G29" s="2">
        <f t="shared" si="3"/>
        <v>3</v>
      </c>
    </row>
    <row r="30" spans="1:7" ht="15" customHeight="1">
      <c r="A30" s="2">
        <f t="shared" si="0"/>
        <v>27</v>
      </c>
      <c r="B30" s="1" t="str">
        <f>Durchgangszeiten!A17</f>
        <v>Andreas Schröder</v>
      </c>
      <c r="C30" s="9">
        <f t="shared" si="1"/>
        <v>0.0020833333333333333</v>
      </c>
      <c r="D30" s="9">
        <f>ROUND((Durchgangszeiten!D17-Durchgangszeiten!B17)*86400,0)/86400</f>
        <v>0.0009953703703703704</v>
      </c>
      <c r="E30" s="2">
        <f t="shared" si="2"/>
        <v>15</v>
      </c>
      <c r="F30" s="9">
        <f>ROUND((Durchgangszeiten!H17-Durchgangszeiten!F17)*86400,0)/86400</f>
        <v>0.0010879629629629629</v>
      </c>
      <c r="G30" s="2">
        <f t="shared" si="3"/>
        <v>27</v>
      </c>
    </row>
    <row r="31" spans="1:7" ht="15" customHeight="1">
      <c r="A31" s="2">
        <f t="shared" si="0"/>
        <v>28</v>
      </c>
      <c r="B31" s="1" t="str">
        <f>Durchgangszeiten!A31</f>
        <v>Barbara Gössl</v>
      </c>
      <c r="C31" s="9">
        <f t="shared" si="1"/>
        <v>0.0025925925925925925</v>
      </c>
      <c r="D31" s="9">
        <f>ROUND((Durchgangszeiten!D31-Durchgangszeiten!B31)*86400,0)/86400</f>
        <v>0.0025</v>
      </c>
      <c r="E31" s="2">
        <f t="shared" si="2"/>
        <v>30</v>
      </c>
      <c r="F31" s="9">
        <f>ROUND((Durchgangszeiten!H31-Durchgangszeiten!F31)*86400,0)/86400</f>
        <v>9.259259259259259E-05</v>
      </c>
      <c r="G31" s="2">
        <f t="shared" si="3"/>
        <v>11</v>
      </c>
    </row>
    <row r="32" spans="1:7" ht="15" customHeight="1">
      <c r="A32" s="2" t="s">
        <v>42</v>
      </c>
      <c r="B32" s="1" t="str">
        <f>Durchgangszeiten!A32</f>
        <v>Hermann Hüttler - Irene Fraberger</v>
      </c>
      <c r="C32" s="16" t="s">
        <v>40</v>
      </c>
      <c r="D32" s="9">
        <f>ROUND((Durchgangszeiten!D32-Durchgangszeiten!B32)*86400,0)/86400</f>
        <v>0.00034722222222222224</v>
      </c>
      <c r="E32" s="2">
        <f t="shared" si="2"/>
        <v>1</v>
      </c>
      <c r="F32" s="16" t="s">
        <v>40</v>
      </c>
      <c r="G32" s="8" t="s">
        <v>10</v>
      </c>
    </row>
    <row r="33" spans="1:7" ht="15" customHeight="1">
      <c r="A33" s="2" t="s">
        <v>42</v>
      </c>
      <c r="B33" s="1" t="str">
        <f>Durchgangszeiten!A33</f>
        <v>Dorian Turhani</v>
      </c>
      <c r="C33" s="16" t="s">
        <v>40</v>
      </c>
      <c r="D33" s="9">
        <f>ROUND((Durchgangszeiten!D33-Durchgangszeiten!B33)*86400,0)/86400</f>
        <v>0.0010648148148148149</v>
      </c>
      <c r="E33" s="2">
        <f t="shared" si="2"/>
        <v>16</v>
      </c>
      <c r="F33" s="16" t="s">
        <v>40</v>
      </c>
      <c r="G33" s="8" t="s">
        <v>10</v>
      </c>
    </row>
  </sheetData>
  <mergeCells count="3">
    <mergeCell ref="A1:G1"/>
    <mergeCell ref="D3:E3"/>
    <mergeCell ref="F3:G3"/>
  </mergeCells>
  <printOptions horizontalCentered="1"/>
  <pageMargins left="0.3937007874015748" right="0.3937007874015748" top="0.3937007874015748" bottom="5.905511811023622" header="0" footer="0"/>
  <pageSetup horizontalDpi="360" verticalDpi="36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A1" sqref="A1:K1"/>
    </sheetView>
  </sheetViews>
  <sheetFormatPr defaultColWidth="11.421875" defaultRowHeight="15" customHeight="1"/>
  <cols>
    <col min="1" max="1" width="40.7109375" style="1" customWidth="1"/>
    <col min="2" max="2" width="9.7109375" style="1" customWidth="1"/>
    <col min="3" max="3" width="4.7109375" style="1" customWidth="1"/>
    <col min="4" max="4" width="9.7109375" style="1" customWidth="1"/>
    <col min="5" max="5" width="4.7109375" style="1" bestFit="1" customWidth="1"/>
    <col min="6" max="6" width="9.7109375" style="1" customWidth="1"/>
    <col min="7" max="7" width="4.7109375" style="1" bestFit="1" customWidth="1"/>
    <col min="8" max="8" width="9.7109375" style="1" customWidth="1"/>
    <col min="9" max="9" width="4.7109375" style="1" customWidth="1"/>
    <col min="10" max="10" width="9.7109375" style="1" customWidth="1"/>
    <col min="11" max="11" width="4.7109375" style="1" customWidth="1"/>
    <col min="12" max="16384" width="11.421875" style="1" customWidth="1"/>
  </cols>
  <sheetData>
    <row r="1" spans="1:21" ht="15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5" customHeight="1">
      <c r="B2" s="2"/>
      <c r="C2" s="2"/>
      <c r="D2" s="2"/>
      <c r="E2" s="2"/>
      <c r="F2" s="2"/>
      <c r="G2" s="2"/>
      <c r="H2" s="2"/>
      <c r="I2" s="2"/>
      <c r="J2" s="2"/>
      <c r="K2" s="8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5" ht="15" customHeight="1">
      <c r="A3" s="1" t="s">
        <v>44</v>
      </c>
      <c r="B3" s="20" t="s">
        <v>8</v>
      </c>
      <c r="C3" s="20"/>
      <c r="D3" s="20" t="s">
        <v>4</v>
      </c>
      <c r="E3" s="20"/>
      <c r="F3" s="20" t="s">
        <v>9</v>
      </c>
      <c r="G3" s="20"/>
      <c r="H3" s="20" t="s">
        <v>5</v>
      </c>
      <c r="I3" s="20"/>
      <c r="J3" s="20" t="s">
        <v>3</v>
      </c>
      <c r="K3" s="20"/>
      <c r="L3" s="2"/>
      <c r="M3" s="2"/>
      <c r="N3" s="2"/>
      <c r="O3" s="2"/>
    </row>
    <row r="4" spans="1:15" ht="19.5" customHeight="1">
      <c r="A4" s="1" t="s">
        <v>11</v>
      </c>
      <c r="B4" s="9">
        <v>0.007523148148148148</v>
      </c>
      <c r="C4" s="12">
        <f aca="true" t="shared" si="0" ref="C4:C33">RANK(B4,B$4:B$34,1)</f>
        <v>1</v>
      </c>
      <c r="D4" s="9">
        <v>0.00849537037037037</v>
      </c>
      <c r="E4" s="12">
        <f aca="true" t="shared" si="1" ref="E4:E33">RANK(D4,D$4:D$34,1)</f>
        <v>2</v>
      </c>
      <c r="F4" s="4">
        <v>0.03415509259259259</v>
      </c>
      <c r="G4" s="12">
        <f aca="true" t="shared" si="2" ref="G4:G32">RANK(F4,F$4:F$34,1)</f>
        <v>4</v>
      </c>
      <c r="H4" s="4">
        <v>0.03445601851851852</v>
      </c>
      <c r="I4" s="12">
        <f aca="true" t="shared" si="3" ref="I4:I31">RANK(H4,H$4:H$34,1)</f>
        <v>4</v>
      </c>
      <c r="J4" s="5">
        <v>0.050150462962962966</v>
      </c>
      <c r="K4" s="12">
        <f aca="true" t="shared" si="4" ref="K4:K31">RANK(J4,J$4:J$34,1)</f>
        <v>1</v>
      </c>
      <c r="L4" s="4"/>
      <c r="M4" s="4"/>
      <c r="N4" s="2"/>
      <c r="O4" s="2"/>
    </row>
    <row r="5" spans="1:15" ht="15" customHeight="1">
      <c r="A5" s="1" t="s">
        <v>12</v>
      </c>
      <c r="B5" s="9">
        <v>0.007662037037037037</v>
      </c>
      <c r="C5" s="12">
        <f t="shared" si="0"/>
        <v>2</v>
      </c>
      <c r="D5" s="9">
        <v>0.008252314814814815</v>
      </c>
      <c r="E5" s="12">
        <f t="shared" si="1"/>
        <v>1</v>
      </c>
      <c r="F5" s="4">
        <v>0.03280092592592593</v>
      </c>
      <c r="G5" s="12">
        <f t="shared" si="2"/>
        <v>1</v>
      </c>
      <c r="H5" s="4">
        <v>0.03355324074074074</v>
      </c>
      <c r="I5" s="12">
        <f t="shared" si="3"/>
        <v>1</v>
      </c>
      <c r="J5" s="5">
        <v>0.05068287037037037</v>
      </c>
      <c r="K5" s="12">
        <f t="shared" si="4"/>
        <v>2</v>
      </c>
      <c r="L5" s="4"/>
      <c r="M5" s="4"/>
      <c r="N5" s="2"/>
      <c r="O5" s="2"/>
    </row>
    <row r="6" spans="1:15" ht="15" customHeight="1">
      <c r="A6" s="1" t="s">
        <v>13</v>
      </c>
      <c r="B6" s="9">
        <v>0.010613425925925925</v>
      </c>
      <c r="C6" s="12">
        <f t="shared" si="0"/>
        <v>24</v>
      </c>
      <c r="D6" s="9">
        <v>0.011076388888888889</v>
      </c>
      <c r="E6" s="12">
        <f t="shared" si="1"/>
        <v>19</v>
      </c>
      <c r="F6" s="4">
        <v>0.03530092592592592</v>
      </c>
      <c r="G6" s="12">
        <f t="shared" si="2"/>
        <v>5</v>
      </c>
      <c r="H6" s="4">
        <v>0.03533564814814815</v>
      </c>
      <c r="I6" s="12">
        <f t="shared" si="3"/>
        <v>5</v>
      </c>
      <c r="J6" s="5">
        <v>0.05099537037037037</v>
      </c>
      <c r="K6" s="12">
        <f t="shared" si="4"/>
        <v>3</v>
      </c>
      <c r="L6" s="4"/>
      <c r="M6" s="4"/>
      <c r="N6" s="2"/>
      <c r="O6" s="2"/>
    </row>
    <row r="7" spans="1:15" ht="15" customHeight="1">
      <c r="A7" s="1" t="s">
        <v>14</v>
      </c>
      <c r="B7" s="9">
        <v>0.008530092592592593</v>
      </c>
      <c r="C7" s="12">
        <f t="shared" si="0"/>
        <v>7</v>
      </c>
      <c r="D7" s="9">
        <v>0.008900462962962962</v>
      </c>
      <c r="E7" s="12">
        <f t="shared" si="1"/>
        <v>6</v>
      </c>
      <c r="F7" s="4">
        <v>0.033900462962962966</v>
      </c>
      <c r="G7" s="12">
        <f t="shared" si="2"/>
        <v>3</v>
      </c>
      <c r="H7" s="4">
        <v>0.034270833333333334</v>
      </c>
      <c r="I7" s="12">
        <f t="shared" si="3"/>
        <v>3</v>
      </c>
      <c r="J7" s="5">
        <v>0.0512037037037037</v>
      </c>
      <c r="K7" s="12">
        <f t="shared" si="4"/>
        <v>4</v>
      </c>
      <c r="L7" s="4"/>
      <c r="M7" s="4"/>
      <c r="N7" s="2"/>
      <c r="O7" s="2"/>
    </row>
    <row r="8" spans="1:15" ht="15" customHeight="1">
      <c r="A8" s="1" t="s">
        <v>15</v>
      </c>
      <c r="B8" s="9">
        <v>0.007962962962962963</v>
      </c>
      <c r="C8" s="12">
        <f t="shared" si="0"/>
        <v>4</v>
      </c>
      <c r="D8" s="9">
        <v>0.008622685185185185</v>
      </c>
      <c r="E8" s="12">
        <f t="shared" si="1"/>
        <v>4</v>
      </c>
      <c r="F8" s="4">
        <v>0.032893518518518516</v>
      </c>
      <c r="G8" s="12">
        <f t="shared" si="2"/>
        <v>2</v>
      </c>
      <c r="H8" s="4">
        <v>0.033993055555555554</v>
      </c>
      <c r="I8" s="12">
        <f t="shared" si="3"/>
        <v>2</v>
      </c>
      <c r="J8" s="5">
        <v>0.05168981481481481</v>
      </c>
      <c r="K8" s="12">
        <f t="shared" si="4"/>
        <v>5</v>
      </c>
      <c r="L8" s="4"/>
      <c r="M8" s="4"/>
      <c r="N8" s="2"/>
      <c r="O8" s="2"/>
    </row>
    <row r="9" spans="1:15" ht="15" customHeight="1">
      <c r="A9" s="1" t="s">
        <v>16</v>
      </c>
      <c r="B9" s="9">
        <v>0.00951388888888889</v>
      </c>
      <c r="C9" s="12">
        <f t="shared" si="0"/>
        <v>18</v>
      </c>
      <c r="D9" s="9">
        <v>0.010300925925925925</v>
      </c>
      <c r="E9" s="12">
        <f t="shared" si="1"/>
        <v>13</v>
      </c>
      <c r="F9" s="4">
        <v>0.03657407407407407</v>
      </c>
      <c r="G9" s="12">
        <f t="shared" si="2"/>
        <v>9</v>
      </c>
      <c r="H9" s="4">
        <v>0.03664351851851852</v>
      </c>
      <c r="I9" s="12">
        <f t="shared" si="3"/>
        <v>7</v>
      </c>
      <c r="J9" s="5">
        <v>0.05202546296296296</v>
      </c>
      <c r="K9" s="12">
        <f t="shared" si="4"/>
        <v>6</v>
      </c>
      <c r="L9" s="4"/>
      <c r="M9" s="4"/>
      <c r="N9" s="2"/>
      <c r="O9" s="2"/>
    </row>
    <row r="10" spans="1:15" ht="15" customHeight="1">
      <c r="A10" s="1" t="s">
        <v>17</v>
      </c>
      <c r="B10" s="9">
        <v>0.009351851851851853</v>
      </c>
      <c r="C10" s="12">
        <f t="shared" si="0"/>
        <v>15</v>
      </c>
      <c r="D10" s="9">
        <v>0.010138888888888888</v>
      </c>
      <c r="E10" s="12">
        <f t="shared" si="1"/>
        <v>12</v>
      </c>
      <c r="F10" s="4">
        <v>0.03640046296296296</v>
      </c>
      <c r="G10" s="12">
        <f t="shared" si="2"/>
        <v>8</v>
      </c>
      <c r="H10" s="4">
        <v>0.036875</v>
      </c>
      <c r="I10" s="12">
        <f t="shared" si="3"/>
        <v>8</v>
      </c>
      <c r="J10" s="5">
        <v>0.052118055555555556</v>
      </c>
      <c r="K10" s="12">
        <f t="shared" si="4"/>
        <v>7</v>
      </c>
      <c r="L10" s="4"/>
      <c r="M10" s="4"/>
      <c r="N10" s="2"/>
      <c r="O10" s="2"/>
    </row>
    <row r="11" spans="1:15" ht="15" customHeight="1">
      <c r="A11" s="1" t="s">
        <v>18</v>
      </c>
      <c r="B11" s="9">
        <v>0.009247685185185185</v>
      </c>
      <c r="C11" s="12">
        <f t="shared" si="0"/>
        <v>14</v>
      </c>
      <c r="D11" s="9">
        <v>0.009988425925925927</v>
      </c>
      <c r="E11" s="12">
        <f t="shared" si="1"/>
        <v>11</v>
      </c>
      <c r="F11" s="4">
        <v>0.03729166666666667</v>
      </c>
      <c r="G11" s="12">
        <f t="shared" si="2"/>
        <v>12</v>
      </c>
      <c r="H11" s="4">
        <v>0.03744212962962963</v>
      </c>
      <c r="I11" s="12">
        <f t="shared" si="3"/>
        <v>12</v>
      </c>
      <c r="J11" s="5">
        <v>0.05313657407407407</v>
      </c>
      <c r="K11" s="12">
        <f t="shared" si="4"/>
        <v>8</v>
      </c>
      <c r="L11" s="4"/>
      <c r="M11" s="4"/>
      <c r="N11" s="2"/>
      <c r="O11" s="2"/>
    </row>
    <row r="12" spans="1:15" ht="15" customHeight="1">
      <c r="A12" s="1" t="s">
        <v>19</v>
      </c>
      <c r="B12" s="9">
        <v>0.00863425925925926</v>
      </c>
      <c r="C12" s="12">
        <f t="shared" si="0"/>
        <v>10</v>
      </c>
      <c r="D12" s="9">
        <v>0.00988425925925926</v>
      </c>
      <c r="E12" s="12">
        <f t="shared" si="1"/>
        <v>10</v>
      </c>
      <c r="F12" s="4">
        <v>0.036284722222222225</v>
      </c>
      <c r="G12" s="12">
        <f t="shared" si="2"/>
        <v>7</v>
      </c>
      <c r="H12" s="4">
        <v>0.036875</v>
      </c>
      <c r="I12" s="12">
        <f t="shared" si="3"/>
        <v>8</v>
      </c>
      <c r="J12" s="5">
        <v>0.05385416666666667</v>
      </c>
      <c r="K12" s="12">
        <f t="shared" si="4"/>
        <v>9</v>
      </c>
      <c r="L12" s="4"/>
      <c r="M12" s="4"/>
      <c r="N12" s="2"/>
      <c r="O12" s="2"/>
    </row>
    <row r="13" spans="1:15" ht="15" customHeight="1">
      <c r="A13" s="1" t="s">
        <v>20</v>
      </c>
      <c r="B13" s="9">
        <v>0.009155092592592593</v>
      </c>
      <c r="C13" s="12">
        <f t="shared" si="0"/>
        <v>12</v>
      </c>
      <c r="D13" s="9">
        <v>0.010428240740740741</v>
      </c>
      <c r="E13" s="12">
        <f t="shared" si="1"/>
        <v>15</v>
      </c>
      <c r="F13" s="4">
        <v>0.03732638888888889</v>
      </c>
      <c r="G13" s="12">
        <f t="shared" si="2"/>
        <v>13</v>
      </c>
      <c r="H13" s="4">
        <v>0.037418981481481484</v>
      </c>
      <c r="I13" s="12">
        <f t="shared" si="3"/>
        <v>10</v>
      </c>
      <c r="J13" s="5">
        <v>0.053877314814814815</v>
      </c>
      <c r="K13" s="12">
        <f t="shared" si="4"/>
        <v>10</v>
      </c>
      <c r="L13" s="4"/>
      <c r="M13" s="4"/>
      <c r="N13" s="2"/>
      <c r="O13" s="2"/>
    </row>
    <row r="14" spans="1:15" ht="15" customHeight="1">
      <c r="A14" s="1" t="s">
        <v>21</v>
      </c>
      <c r="B14" s="9">
        <v>0.008576388888888889</v>
      </c>
      <c r="C14" s="12">
        <f t="shared" si="0"/>
        <v>9</v>
      </c>
      <c r="D14" s="9">
        <v>0.009467592592592593</v>
      </c>
      <c r="E14" s="12">
        <f t="shared" si="1"/>
        <v>9</v>
      </c>
      <c r="F14" s="4">
        <v>0.035798611111111114</v>
      </c>
      <c r="G14" s="12">
        <f t="shared" si="2"/>
        <v>6</v>
      </c>
      <c r="H14" s="4">
        <v>0.036284722222222225</v>
      </c>
      <c r="I14" s="12">
        <f t="shared" si="3"/>
        <v>6</v>
      </c>
      <c r="J14" s="5">
        <v>0.05443287037037037</v>
      </c>
      <c r="K14" s="12">
        <f t="shared" si="4"/>
        <v>11</v>
      </c>
      <c r="L14" s="4"/>
      <c r="M14" s="4"/>
      <c r="N14" s="2"/>
      <c r="O14" s="2"/>
    </row>
    <row r="15" spans="1:15" ht="15" customHeight="1">
      <c r="A15" s="1" t="s">
        <v>22</v>
      </c>
      <c r="B15" s="9">
        <v>0.011400462962962963</v>
      </c>
      <c r="C15" s="12">
        <f t="shared" si="0"/>
        <v>28</v>
      </c>
      <c r="D15" s="9">
        <v>0.012037037037037037</v>
      </c>
      <c r="E15" s="12">
        <f t="shared" si="1"/>
        <v>26</v>
      </c>
      <c r="F15" s="4">
        <v>0.037037037037037035</v>
      </c>
      <c r="G15" s="12">
        <f t="shared" si="2"/>
        <v>10</v>
      </c>
      <c r="H15" s="4">
        <v>0.037418981481481484</v>
      </c>
      <c r="I15" s="12">
        <f t="shared" si="3"/>
        <v>10</v>
      </c>
      <c r="J15" s="5">
        <v>0.05498842592592593</v>
      </c>
      <c r="K15" s="12">
        <f t="shared" si="4"/>
        <v>12</v>
      </c>
      <c r="L15" s="4"/>
      <c r="M15" s="4"/>
      <c r="N15" s="2"/>
      <c r="O15" s="2"/>
    </row>
    <row r="16" spans="1:15" ht="15" customHeight="1">
      <c r="A16" s="1" t="s">
        <v>23</v>
      </c>
      <c r="B16" s="9">
        <v>0.008090277777777778</v>
      </c>
      <c r="C16" s="12">
        <f t="shared" si="0"/>
        <v>5</v>
      </c>
      <c r="D16" s="9">
        <v>0.00931712962962963</v>
      </c>
      <c r="E16" s="12">
        <f t="shared" si="1"/>
        <v>8</v>
      </c>
      <c r="F16" s="4">
        <v>0.03880787037037037</v>
      </c>
      <c r="G16" s="12">
        <f t="shared" si="2"/>
        <v>15</v>
      </c>
      <c r="H16" s="14">
        <v>0.03908564814814815</v>
      </c>
      <c r="I16" s="12">
        <f t="shared" si="3"/>
        <v>15</v>
      </c>
      <c r="J16" s="5">
        <v>0.05613425925925926</v>
      </c>
      <c r="K16" s="12">
        <f t="shared" si="4"/>
        <v>13</v>
      </c>
      <c r="L16" s="4"/>
      <c r="M16" s="4"/>
      <c r="N16" s="2"/>
      <c r="O16" s="2"/>
    </row>
    <row r="17" spans="1:13" ht="15" customHeight="1">
      <c r="A17" s="1" t="s">
        <v>24</v>
      </c>
      <c r="B17" s="9">
        <v>0.01105324074074074</v>
      </c>
      <c r="C17" s="12">
        <f t="shared" si="0"/>
        <v>27</v>
      </c>
      <c r="D17" s="9">
        <v>0.01204861111111111</v>
      </c>
      <c r="E17" s="12">
        <f t="shared" si="1"/>
        <v>27</v>
      </c>
      <c r="F17" s="4">
        <v>0.0371875</v>
      </c>
      <c r="G17" s="12">
        <f t="shared" si="2"/>
        <v>11</v>
      </c>
      <c r="H17" s="4">
        <v>0.03827546296296296</v>
      </c>
      <c r="I17" s="12">
        <f t="shared" si="3"/>
        <v>14</v>
      </c>
      <c r="J17" s="10">
        <v>0.05668981481481482</v>
      </c>
      <c r="K17" s="12">
        <f t="shared" si="4"/>
        <v>14</v>
      </c>
      <c r="L17" s="4"/>
      <c r="M17" s="4"/>
    </row>
    <row r="18" spans="1:13" ht="15" customHeight="1">
      <c r="A18" s="1" t="s">
        <v>25</v>
      </c>
      <c r="B18" s="9">
        <v>0.0078125</v>
      </c>
      <c r="C18" s="12">
        <f t="shared" si="0"/>
        <v>3</v>
      </c>
      <c r="D18" s="9">
        <v>0.008703703703703703</v>
      </c>
      <c r="E18" s="12">
        <f t="shared" si="1"/>
        <v>5</v>
      </c>
      <c r="F18" s="4">
        <v>0.03767361111111111</v>
      </c>
      <c r="G18" s="12">
        <f t="shared" si="2"/>
        <v>14</v>
      </c>
      <c r="H18" s="4">
        <v>0.0378125</v>
      </c>
      <c r="I18" s="12">
        <f t="shared" si="3"/>
        <v>13</v>
      </c>
      <c r="J18" s="10">
        <v>0.056851851851851855</v>
      </c>
      <c r="K18" s="12">
        <f t="shared" si="4"/>
        <v>15</v>
      </c>
      <c r="L18" s="4"/>
      <c r="M18" s="4"/>
    </row>
    <row r="19" spans="1:13" ht="15" customHeight="1">
      <c r="A19" s="1" t="s">
        <v>26</v>
      </c>
      <c r="B19" s="9">
        <v>0.00917824074074074</v>
      </c>
      <c r="C19" s="12">
        <f t="shared" si="0"/>
        <v>13</v>
      </c>
      <c r="D19" s="9">
        <v>0.010486111111111111</v>
      </c>
      <c r="E19" s="12">
        <f t="shared" si="1"/>
        <v>16</v>
      </c>
      <c r="F19" s="4">
        <v>0.03972222222222222</v>
      </c>
      <c r="G19" s="12">
        <f t="shared" si="2"/>
        <v>16</v>
      </c>
      <c r="H19" s="4">
        <v>0.03979166666666667</v>
      </c>
      <c r="I19" s="12">
        <f t="shared" si="3"/>
        <v>16</v>
      </c>
      <c r="J19" s="10">
        <v>0.056921296296296296</v>
      </c>
      <c r="K19" s="12">
        <f t="shared" si="4"/>
        <v>16</v>
      </c>
      <c r="L19" s="4"/>
      <c r="M19" s="4"/>
    </row>
    <row r="20" spans="1:13" ht="15" customHeight="1">
      <c r="A20" s="1" t="s">
        <v>27</v>
      </c>
      <c r="B20" s="9">
        <v>0.009965277777777778</v>
      </c>
      <c r="C20" s="12">
        <f t="shared" si="0"/>
        <v>22</v>
      </c>
      <c r="D20" s="9">
        <v>0.010868055555555556</v>
      </c>
      <c r="E20" s="12">
        <f t="shared" si="1"/>
        <v>17</v>
      </c>
      <c r="F20" s="4">
        <v>0.03998842592592593</v>
      </c>
      <c r="G20" s="12">
        <f t="shared" si="2"/>
        <v>17</v>
      </c>
      <c r="H20" s="4">
        <v>0.040081018518518516</v>
      </c>
      <c r="I20" s="12">
        <f t="shared" si="3"/>
        <v>17</v>
      </c>
      <c r="J20" s="10">
        <v>0.05863425925925926</v>
      </c>
      <c r="K20" s="12">
        <f t="shared" si="4"/>
        <v>17</v>
      </c>
      <c r="L20" s="4"/>
      <c r="M20" s="4"/>
    </row>
    <row r="21" spans="1:13" ht="15" customHeight="1">
      <c r="A21" s="1" t="s">
        <v>28</v>
      </c>
      <c r="B21" s="9">
        <v>0.009768518518518518</v>
      </c>
      <c r="C21" s="12">
        <f t="shared" si="0"/>
        <v>20</v>
      </c>
      <c r="D21" s="9">
        <v>0.011180555555555555</v>
      </c>
      <c r="E21" s="12">
        <f t="shared" si="1"/>
        <v>22</v>
      </c>
      <c r="F21" s="4">
        <v>0.0415162037037037</v>
      </c>
      <c r="G21" s="12">
        <f t="shared" si="2"/>
        <v>19</v>
      </c>
      <c r="H21" s="4">
        <v>0.04158564814814815</v>
      </c>
      <c r="I21" s="12">
        <f t="shared" si="3"/>
        <v>19</v>
      </c>
      <c r="J21" s="10">
        <v>0.05890046296296296</v>
      </c>
      <c r="K21" s="12">
        <f t="shared" si="4"/>
        <v>18</v>
      </c>
      <c r="L21" s="4"/>
      <c r="M21" s="4"/>
    </row>
    <row r="22" spans="1:13" ht="15" customHeight="1">
      <c r="A22" s="1" t="s">
        <v>29</v>
      </c>
      <c r="B22" s="9">
        <v>0.010266203703703704</v>
      </c>
      <c r="C22" s="12">
        <f t="shared" si="0"/>
        <v>23</v>
      </c>
      <c r="D22" s="9">
        <v>0.01150462962962963</v>
      </c>
      <c r="E22" s="12">
        <f t="shared" si="1"/>
        <v>23</v>
      </c>
      <c r="F22" s="10">
        <v>0.04457175925925926</v>
      </c>
      <c r="G22" s="12">
        <f t="shared" si="2"/>
        <v>21</v>
      </c>
      <c r="H22" s="15">
        <v>0.04469907407407407</v>
      </c>
      <c r="I22" s="12">
        <f t="shared" si="3"/>
        <v>20</v>
      </c>
      <c r="J22" s="10">
        <v>0.061724537037037036</v>
      </c>
      <c r="K22" s="12">
        <f t="shared" si="4"/>
        <v>19</v>
      </c>
      <c r="L22" s="4"/>
      <c r="M22" s="4"/>
    </row>
    <row r="23" spans="1:13" ht="15" customHeight="1">
      <c r="A23" s="1" t="s">
        <v>30</v>
      </c>
      <c r="B23" s="9">
        <v>0.009456018518518518</v>
      </c>
      <c r="C23" s="12">
        <f t="shared" si="0"/>
        <v>17</v>
      </c>
      <c r="D23" s="9">
        <v>0.011157407407407408</v>
      </c>
      <c r="E23" s="12">
        <f t="shared" si="1"/>
        <v>20</v>
      </c>
      <c r="F23" s="10">
        <v>0.04546296296296296</v>
      </c>
      <c r="G23" s="12">
        <f t="shared" si="2"/>
        <v>23</v>
      </c>
      <c r="H23" s="15">
        <v>0.04553240740740741</v>
      </c>
      <c r="I23" s="12">
        <f t="shared" si="3"/>
        <v>22</v>
      </c>
      <c r="J23" s="10">
        <v>0.06241898148148148</v>
      </c>
      <c r="K23" s="12">
        <f t="shared" si="4"/>
        <v>20</v>
      </c>
      <c r="L23" s="4"/>
      <c r="M23" s="4"/>
    </row>
    <row r="24" spans="1:13" ht="15" customHeight="1">
      <c r="A24" s="1" t="s">
        <v>31</v>
      </c>
      <c r="B24" s="9">
        <v>0.010648148148148148</v>
      </c>
      <c r="C24" s="12">
        <f t="shared" si="0"/>
        <v>25</v>
      </c>
      <c r="D24" s="9">
        <v>0.01173611111111111</v>
      </c>
      <c r="E24" s="12">
        <f t="shared" si="1"/>
        <v>25</v>
      </c>
      <c r="F24" s="10">
        <v>0.04511574074074074</v>
      </c>
      <c r="G24" s="12">
        <f t="shared" si="2"/>
        <v>22</v>
      </c>
      <c r="H24" s="15">
        <v>0.045335648148148146</v>
      </c>
      <c r="I24" s="12">
        <f t="shared" si="3"/>
        <v>21</v>
      </c>
      <c r="J24" s="10">
        <v>0.0634837962962963</v>
      </c>
      <c r="K24" s="12">
        <f t="shared" si="4"/>
        <v>21</v>
      </c>
      <c r="L24" s="4"/>
      <c r="M24" s="4"/>
    </row>
    <row r="25" spans="1:13" ht="15" customHeight="1">
      <c r="A25" s="1" t="s">
        <v>32</v>
      </c>
      <c r="B25" s="9">
        <v>0.011041666666666667</v>
      </c>
      <c r="C25" s="12">
        <f t="shared" si="0"/>
        <v>26</v>
      </c>
      <c r="D25" s="9">
        <v>0.012743055555555556</v>
      </c>
      <c r="E25" s="12">
        <f t="shared" si="1"/>
        <v>28</v>
      </c>
      <c r="F25" s="10">
        <v>0.047002314814814816</v>
      </c>
      <c r="G25" s="12">
        <f t="shared" si="2"/>
        <v>27</v>
      </c>
      <c r="H25" s="15">
        <v>0.04704861111111111</v>
      </c>
      <c r="I25" s="12">
        <f t="shared" si="3"/>
        <v>26</v>
      </c>
      <c r="J25" s="10">
        <v>0.06409722222222222</v>
      </c>
      <c r="K25" s="12">
        <f t="shared" si="4"/>
        <v>22</v>
      </c>
      <c r="L25" s="4"/>
      <c r="M25" s="4"/>
    </row>
    <row r="26" spans="1:13" ht="15" customHeight="1">
      <c r="A26" s="1" t="s">
        <v>33</v>
      </c>
      <c r="B26" s="9">
        <v>0.009432870370370371</v>
      </c>
      <c r="C26" s="12">
        <f t="shared" si="0"/>
        <v>16</v>
      </c>
      <c r="D26" s="9">
        <v>0.011168981481481481</v>
      </c>
      <c r="E26" s="12">
        <f t="shared" si="1"/>
        <v>21</v>
      </c>
      <c r="F26" s="10">
        <v>0.045474537037037036</v>
      </c>
      <c r="G26" s="12">
        <f t="shared" si="2"/>
        <v>24</v>
      </c>
      <c r="H26" s="15">
        <v>0.04555555555555556</v>
      </c>
      <c r="I26" s="12">
        <f t="shared" si="3"/>
        <v>23</v>
      </c>
      <c r="J26" s="10">
        <v>0.06421296296296296</v>
      </c>
      <c r="K26" s="12">
        <f t="shared" si="4"/>
        <v>23</v>
      </c>
      <c r="L26" s="4"/>
      <c r="M26" s="4"/>
    </row>
    <row r="27" spans="1:13" ht="15" customHeight="1">
      <c r="A27" s="1" t="s">
        <v>34</v>
      </c>
      <c r="B27" s="9">
        <v>0.008553240740740741</v>
      </c>
      <c r="C27" s="12">
        <f t="shared" si="0"/>
        <v>8</v>
      </c>
      <c r="D27" s="9">
        <v>0.009155092592592593</v>
      </c>
      <c r="E27" s="12">
        <f t="shared" si="1"/>
        <v>7</v>
      </c>
      <c r="F27" s="4">
        <v>0.04078703703703704</v>
      </c>
      <c r="G27" s="12">
        <f t="shared" si="2"/>
        <v>18</v>
      </c>
      <c r="H27" s="4">
        <v>0.04086805555555555</v>
      </c>
      <c r="I27" s="12">
        <f t="shared" si="3"/>
        <v>18</v>
      </c>
      <c r="J27" s="10">
        <v>0.0654861111111111</v>
      </c>
      <c r="K27" s="12">
        <f t="shared" si="4"/>
        <v>24</v>
      </c>
      <c r="L27" s="4"/>
      <c r="M27" s="4"/>
    </row>
    <row r="28" spans="1:13" ht="15" customHeight="1">
      <c r="A28" s="1" t="s">
        <v>35</v>
      </c>
      <c r="B28" s="9">
        <v>0.009652777777777777</v>
      </c>
      <c r="C28" s="12">
        <f t="shared" si="0"/>
        <v>19</v>
      </c>
      <c r="D28" s="9">
        <v>0.011527777777777777</v>
      </c>
      <c r="E28" s="12">
        <f t="shared" si="1"/>
        <v>24</v>
      </c>
      <c r="F28" s="10">
        <v>0.04649305555555556</v>
      </c>
      <c r="G28" s="12">
        <f t="shared" si="2"/>
        <v>25</v>
      </c>
      <c r="H28" s="15">
        <v>0.046550925925925926</v>
      </c>
      <c r="I28" s="12">
        <f t="shared" si="3"/>
        <v>24</v>
      </c>
      <c r="J28" s="10">
        <v>0.06655092592592593</v>
      </c>
      <c r="K28" s="12">
        <f t="shared" si="4"/>
        <v>25</v>
      </c>
      <c r="L28" s="4"/>
      <c r="M28" s="4"/>
    </row>
    <row r="29" spans="1:13" ht="15" customHeight="1">
      <c r="A29" s="1" t="s">
        <v>36</v>
      </c>
      <c r="B29" s="9">
        <v>0.009097222222222222</v>
      </c>
      <c r="C29" s="12">
        <f t="shared" si="0"/>
        <v>11</v>
      </c>
      <c r="D29" s="9">
        <v>0.010405092592592593</v>
      </c>
      <c r="E29" s="12">
        <f t="shared" si="1"/>
        <v>14</v>
      </c>
      <c r="F29" s="10">
        <v>0.0465625</v>
      </c>
      <c r="G29" s="12">
        <f t="shared" si="2"/>
        <v>26</v>
      </c>
      <c r="H29" s="15">
        <v>0.04662037037037037</v>
      </c>
      <c r="I29" s="12">
        <f t="shared" si="3"/>
        <v>25</v>
      </c>
      <c r="J29" s="10">
        <v>0.06864583333333334</v>
      </c>
      <c r="K29" s="12">
        <f t="shared" si="4"/>
        <v>26</v>
      </c>
      <c r="L29" s="4"/>
      <c r="M29" s="4"/>
    </row>
    <row r="30" spans="1:13" ht="15" customHeight="1">
      <c r="A30" s="1" t="s">
        <v>37</v>
      </c>
      <c r="B30" s="9">
        <v>0.011620370370370371</v>
      </c>
      <c r="C30" s="12">
        <f t="shared" si="0"/>
        <v>29</v>
      </c>
      <c r="D30" s="9">
        <v>0.013171296296296296</v>
      </c>
      <c r="E30" s="12">
        <f t="shared" si="1"/>
        <v>29</v>
      </c>
      <c r="F30" s="10">
        <v>0.05074074074074074</v>
      </c>
      <c r="G30" s="12">
        <f t="shared" si="2"/>
        <v>28</v>
      </c>
      <c r="H30" s="15">
        <v>0.05084490740740741</v>
      </c>
      <c r="I30" s="12">
        <f t="shared" si="3"/>
        <v>27</v>
      </c>
      <c r="J30" s="10">
        <v>0.07466435185185186</v>
      </c>
      <c r="K30" s="12">
        <f t="shared" si="4"/>
        <v>27</v>
      </c>
      <c r="L30" s="4"/>
      <c r="M30" s="4"/>
    </row>
    <row r="31" spans="1:13" ht="15" customHeight="1">
      <c r="A31" s="1" t="s">
        <v>38</v>
      </c>
      <c r="B31" s="9">
        <v>0.012997685185185185</v>
      </c>
      <c r="C31" s="12">
        <f t="shared" si="0"/>
        <v>30</v>
      </c>
      <c r="D31" s="9">
        <v>0.015497685185185186</v>
      </c>
      <c r="E31" s="12">
        <f t="shared" si="1"/>
        <v>30</v>
      </c>
      <c r="F31" s="10">
        <v>0.058993055555555556</v>
      </c>
      <c r="G31" s="12">
        <f t="shared" si="2"/>
        <v>29</v>
      </c>
      <c r="H31" s="15">
        <v>0.05908564814814815</v>
      </c>
      <c r="I31" s="12">
        <f t="shared" si="3"/>
        <v>28</v>
      </c>
      <c r="J31" s="10">
        <v>0.09288194444444445</v>
      </c>
      <c r="K31" s="12">
        <f t="shared" si="4"/>
        <v>28</v>
      </c>
      <c r="L31" s="4"/>
      <c r="M31" s="4"/>
    </row>
    <row r="32" spans="1:13" ht="15" customHeight="1">
      <c r="A32" s="1" t="s">
        <v>46</v>
      </c>
      <c r="B32" s="9">
        <v>0.008252314814814815</v>
      </c>
      <c r="C32" s="12">
        <f t="shared" si="0"/>
        <v>6</v>
      </c>
      <c r="D32" s="9">
        <v>0.008599537037037037</v>
      </c>
      <c r="E32" s="12">
        <f t="shared" si="1"/>
        <v>3</v>
      </c>
      <c r="F32" s="10">
        <v>0.0418287037037037</v>
      </c>
      <c r="G32" s="12">
        <f t="shared" si="2"/>
        <v>20</v>
      </c>
      <c r="H32" s="8" t="s">
        <v>40</v>
      </c>
      <c r="I32" s="13" t="s">
        <v>10</v>
      </c>
      <c r="J32" s="8" t="s">
        <v>40</v>
      </c>
      <c r="K32" s="13" t="s">
        <v>10</v>
      </c>
      <c r="L32" s="4"/>
      <c r="M32" s="4"/>
    </row>
    <row r="33" spans="1:13" ht="15" customHeight="1">
      <c r="A33" s="1" t="s">
        <v>39</v>
      </c>
      <c r="B33" s="9">
        <v>0.009942129629629629</v>
      </c>
      <c r="C33" s="12">
        <f t="shared" si="0"/>
        <v>21</v>
      </c>
      <c r="D33" s="9">
        <v>0.011006944444444444</v>
      </c>
      <c r="E33" s="12">
        <f t="shared" si="1"/>
        <v>18</v>
      </c>
      <c r="F33" s="8" t="s">
        <v>40</v>
      </c>
      <c r="G33" s="13" t="s">
        <v>10</v>
      </c>
      <c r="H33" s="8" t="s">
        <v>40</v>
      </c>
      <c r="I33" s="13" t="s">
        <v>10</v>
      </c>
      <c r="J33" s="8" t="s">
        <v>40</v>
      </c>
      <c r="K33" s="13" t="s">
        <v>10</v>
      </c>
      <c r="L33" s="4"/>
      <c r="M33" s="4"/>
    </row>
  </sheetData>
  <mergeCells count="6">
    <mergeCell ref="A1:K1"/>
    <mergeCell ref="D3:E3"/>
    <mergeCell ref="F3:G3"/>
    <mergeCell ref="H3:I3"/>
    <mergeCell ref="J3:K3"/>
    <mergeCell ref="B3:C3"/>
  </mergeCells>
  <printOptions horizontalCentered="1"/>
  <pageMargins left="0.3937007874015748" right="0.3937007874015748" top="5.905511811023622" bottom="0.3937007874015748" header="0" footer="0"/>
  <pageSetup horizontalDpi="360" verticalDpi="36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Thomas Gössl</cp:lastModifiedBy>
  <cp:lastPrinted>2001-07-25T10:38:31Z</cp:lastPrinted>
  <dcterms:created xsi:type="dcterms:W3CDTF">2000-01-02T16:54:01Z</dcterms:created>
  <dcterms:modified xsi:type="dcterms:W3CDTF">2011-05-28T11:43:58Z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696222927</vt:i4>
  </property>
  <property fmtid="{D5CDD505-2E9C-101B-9397-08002B2CF9AE}" pid="3" name="_EmailSubject">
    <vt:lpwstr>Ritz-Files</vt:lpwstr>
  </property>
  <property fmtid="{D5CDD505-2E9C-101B-9397-08002B2CF9AE}" pid="4" name="_AuthorEmail">
    <vt:lpwstr>t.goessl@drivescom.com</vt:lpwstr>
  </property>
  <property fmtid="{D5CDD505-2E9C-101B-9397-08002B2CF9AE}" pid="5" name="_AuthorEmailDisplayName">
    <vt:lpwstr>Goessl Thomas DRIVEScom.EDV</vt:lpwstr>
  </property>
  <property fmtid="{D5CDD505-2E9C-101B-9397-08002B2CF9AE}" pid="6" name="_ReviewingToolsShownOnce">
    <vt:lpwstr/>
  </property>
</Properties>
</file>