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9720" windowHeight="4785" activeTab="0"/>
  </bookViews>
  <sheets>
    <sheet name="Ergebnis" sheetId="1" r:id="rId1"/>
    <sheet name="Wechselzeiten" sheetId="2" r:id="rId2"/>
    <sheet name="Durchgangszeiten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<sst xmlns="http://schemas.openxmlformats.org/spreadsheetml/2006/main" count="28" uniqueCount="20">
  <si>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</si>
  <si>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</si>
  <si>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</si>
  <si>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</si>
  <si>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</si>
  <si>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</si>
  <si>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</si>
  <si>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</si>
  <si>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</si>
  <si>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</si>
  <si>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1. Kurztriathlon</t>
  </si>
  <si>
    <t>Ritzmannshof, 22. 8. 1995</t>
  </si>
  <si>
    <t>Heribert Arnhof</t>
  </si>
  <si>
    <t>Thomas Gössl</t>
  </si>
  <si>
    <t>Michael Gössl</t>
  </si>
  <si>
    <t>Andreas Grötzl</t>
  </si>
  <si>
    <t>Martin Grötzl</t>
  </si>
  <si>
    <t>Werner Ederer</t>
  </si>
  <si>
    <t>1500 m Schwimmen / 40,6 km Radfahren / 10000 m Laufen</t>
  </si>
  <si>
    <t>Name                                                  nach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</si>
</sst>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&quot;ATS&quot;\ #,##0;\-&quot;ATS&quot;\ #,##0"/>
    <numFmt numFmtId="173" formatCode="&quot;ATS&quot;\ #,##0;[Red]\-&quot;ATS&quot;\ #,##0"/>
    <numFmt numFmtId="174" formatCode="&quot;ATS&quot;\ #,##0.00;\-&quot;ATS&quot;\ #,##0.00"/>
    <numFmt numFmtId="175" formatCode="&quot;ATS&quot;\ #,##0.00;[Red]\-&quot;ATS&quot;\ #,##0.00"/>
    <numFmt numFmtId="176" formatCode="_-&quot;ATS&quot;\ * #,##0_-;\-&quot;ATS&quot;\ * #,##0_-;_-&quot;ATS&quot;\ * &quot;-&quot;_-;_-@_-"/>
    <numFmt numFmtId="177" formatCode="_-&quot;ATS&quot;\ * #,##0.00_-;\-&quot;ATS&quot;\ * #,##0.00_-;_-&quot;ATS&quot;\ * &quot;-&quot;??_-;_-@_-"/>
    <numFmt numFmtId="178" formatCode="m:ss"/>
    <numFmt numFmtId="179" formatCode="h:mm:ss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46" fontId="1" fillId="0" borderId="0" xfId="0" applyNumberFormat="1" applyFont="1" applyAlignment="1" quotePrefix="1">
      <alignment horizontal="center"/>
    </xf>
    <xf numFmtId="178" fontId="1" fillId="0" borderId="0" xfId="0" applyNumberFormat="1" applyFont="1" applyAlignment="1">
      <alignment horizontal="center"/>
    </xf>
    <xf numFmtId="178" fontId="1" fillId="0" borderId="0" xfId="0" applyNumberFormat="1" applyFont="1" applyAlignment="1" quotePrefix="1">
      <alignment horizontal="center"/>
    </xf>
    <xf numFmtId="17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="80" zoomScaleNormal="80" zoomScaleSheetLayoutView="5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1875" style="1" customWidth="1"/>
  </cols>
  <sheetData>
    <row r="1" spans="1:9" ht="30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ht="15">
      <c r="A3" s="15" t="s">
        <v>11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6"/>
      <c r="B4" s="6"/>
      <c r="C4" s="6"/>
      <c r="D4" s="6"/>
      <c r="E4" s="6"/>
      <c r="F4" s="6"/>
      <c r="G4" s="6"/>
      <c r="H4" s="6"/>
      <c r="I4" s="6"/>
    </row>
    <row r="5" spans="1:9" ht="15">
      <c r="A5" s="15" t="s">
        <v>18</v>
      </c>
      <c r="B5" s="15"/>
      <c r="C5" s="15"/>
      <c r="D5" s="15"/>
      <c r="E5" s="15"/>
      <c r="F5" s="15"/>
      <c r="G5" s="15"/>
      <c r="H5" s="15"/>
      <c r="I5" s="15"/>
    </row>
    <row r="6" ht="25.5" customHeight="1">
      <c r="A6" s="2"/>
    </row>
    <row r="7" spans="1:9" ht="25.5" customHeight="1">
      <c r="A7" s="2" t="s">
        <v>2</v>
      </c>
      <c r="B7" s="1" t="s">
        <v>0</v>
      </c>
      <c r="C7" s="2" t="s">
        <v>1</v>
      </c>
      <c r="D7" s="16" t="s">
        <v>8</v>
      </c>
      <c r="E7" s="16"/>
      <c r="F7" s="16" t="s">
        <v>9</v>
      </c>
      <c r="G7" s="16"/>
      <c r="H7" s="16" t="s">
        <v>3</v>
      </c>
      <c r="I7" s="16"/>
    </row>
    <row r="8" spans="1:9" ht="30" customHeight="1">
      <c r="A8" s="2">
        <f aca="true" t="shared" si="0" ref="A8:A13">RANK(C8,C$8:C$50,1)</f>
        <v>1</v>
      </c>
      <c r="B8" s="1" t="str">
        <f>Durchgangszeiten!A4</f>
        <v>Heribert Arnhof</v>
      </c>
      <c r="C8" s="3">
        <f>ROUND((Durchgangszeiten!J4)*86400,0)/86400</f>
        <v>0.12424768518518518</v>
      </c>
      <c r="D8" s="4">
        <f>ROUND((Durchgangszeiten!B4)*86400,0)/86400</f>
        <v>0.02670138888888889</v>
      </c>
      <c r="E8" s="2">
        <f aca="true" t="shared" si="1" ref="E8:E13">RANK(D8,D$8:D$50,1)</f>
        <v>1</v>
      </c>
      <c r="F8" s="12">
        <f>ROUND((Durchgangszeiten!F4-Durchgangszeiten!D4)*86400,0)/86400</f>
        <v>0.056018518518518516</v>
      </c>
      <c r="G8" s="2">
        <f>RANK(F8,F$8:F$50,1)</f>
        <v>3</v>
      </c>
      <c r="H8" s="4">
        <f>ROUND((Durchgangszeiten!J4-Durchgangszeiten!H4)*86400,0)/86400</f>
        <v>0.04010416666666667</v>
      </c>
      <c r="I8" s="2">
        <f>RANK(H8,H$8:H$50,1)</f>
        <v>3</v>
      </c>
    </row>
    <row r="9" spans="1:9" ht="25.5" customHeight="1">
      <c r="A9" s="2">
        <f t="shared" si="0"/>
        <v>2</v>
      </c>
      <c r="B9" s="1" t="str">
        <f>Durchgangszeiten!A5</f>
        <v>Thomas Gössl</v>
      </c>
      <c r="C9" s="3">
        <f>ROUND((Durchgangszeiten!J5)*86400,0)/86400</f>
        <v>0.12899305555555557</v>
      </c>
      <c r="D9" s="4">
        <f>ROUND((Durchgangszeiten!B5)*86400,0)/86400</f>
        <v>0.02908564814814815</v>
      </c>
      <c r="E9" s="2">
        <f t="shared" si="1"/>
        <v>2</v>
      </c>
      <c r="F9" s="12">
        <f>ROUND((Durchgangszeiten!F5-Durchgangszeiten!D5)*86400,0)/86400</f>
        <v>0.053564814814814815</v>
      </c>
      <c r="G9" s="2">
        <f aca="true" t="shared" si="2" ref="G9:I13">RANK(F9,F$8:F$50,1)</f>
        <v>2</v>
      </c>
      <c r="H9" s="12">
        <f>ROUND((Durchgangszeiten!J5-Durchgangszeiten!H5)*86400,0)/86400</f>
        <v>0.04479166666666667</v>
      </c>
      <c r="I9" s="2">
        <f t="shared" si="2"/>
        <v>5</v>
      </c>
    </row>
    <row r="10" spans="1:9" ht="25.5" customHeight="1">
      <c r="A10" s="2">
        <f t="shared" si="0"/>
        <v>3</v>
      </c>
      <c r="B10" s="1" t="str">
        <f>Durchgangszeiten!A6</f>
        <v>Michael Gössl</v>
      </c>
      <c r="C10" s="3">
        <f>ROUND((Durchgangszeiten!J6)*86400,0)/86400</f>
        <v>0.1361574074074074</v>
      </c>
      <c r="D10" s="4">
        <f>ROUND((Durchgangszeiten!B6)*86400,0)/86400</f>
        <v>0.03935185185185185</v>
      </c>
      <c r="E10" s="2">
        <f t="shared" si="1"/>
        <v>6</v>
      </c>
      <c r="F10" s="12">
        <f>ROUND((Durchgangszeiten!F6-Durchgangszeiten!D6)*86400,0)/86400</f>
        <v>0.05337962962962963</v>
      </c>
      <c r="G10" s="2">
        <f t="shared" si="2"/>
        <v>1</v>
      </c>
      <c r="H10" s="12">
        <f>ROUND((Durchgangszeiten!J6-Durchgangszeiten!H6)*86400,0)/86400</f>
        <v>0.041712962962962966</v>
      </c>
      <c r="I10" s="2">
        <f t="shared" si="2"/>
        <v>4</v>
      </c>
    </row>
    <row r="11" spans="1:9" ht="25.5" customHeight="1">
      <c r="A11" s="2">
        <f t="shared" si="0"/>
        <v>4</v>
      </c>
      <c r="B11" s="1" t="str">
        <f>Durchgangszeiten!A7</f>
        <v>Andreas Grötzl</v>
      </c>
      <c r="C11" s="3">
        <f>ROUND((Durchgangszeiten!J7)*86400,0)/86400</f>
        <v>0.13699074074074075</v>
      </c>
      <c r="D11" s="4">
        <f>ROUND((Durchgangszeiten!B7)*86400,0)/86400</f>
        <v>0.03252314814814815</v>
      </c>
      <c r="E11" s="2">
        <f t="shared" si="1"/>
        <v>4</v>
      </c>
      <c r="F11" s="12">
        <f>ROUND((Durchgangszeiten!F7-Durchgangszeiten!D7)*86400,0)/86400</f>
        <v>0.07126157407407407</v>
      </c>
      <c r="G11" s="2">
        <f t="shared" si="2"/>
        <v>6</v>
      </c>
      <c r="H11" s="4">
        <f>ROUND((Durchgangszeiten!J7-Durchgangszeiten!H7)*86400,0)/86400</f>
        <v>0.03099537037037037</v>
      </c>
      <c r="I11" s="2">
        <f t="shared" si="2"/>
        <v>1</v>
      </c>
    </row>
    <row r="12" spans="1:9" ht="25.5" customHeight="1">
      <c r="A12" s="2">
        <f t="shared" si="0"/>
        <v>5</v>
      </c>
      <c r="B12" s="1" t="str">
        <f>Durchgangszeiten!A8</f>
        <v>Martin Grötzl</v>
      </c>
      <c r="C12" s="3">
        <f>ROUND((Durchgangszeiten!J8)*86400,0)/86400</f>
        <v>0.13748842592592592</v>
      </c>
      <c r="D12" s="4">
        <f>ROUND((Durchgangszeiten!B8)*86400,0)/86400</f>
        <v>0.032199074074074074</v>
      </c>
      <c r="E12" s="2">
        <f t="shared" si="1"/>
        <v>3</v>
      </c>
      <c r="F12" s="12">
        <f>ROUND((Durchgangszeiten!F8-Durchgangszeiten!D8)*86400,0)/86400</f>
        <v>0.06405092592592593</v>
      </c>
      <c r="G12" s="2">
        <f t="shared" si="2"/>
        <v>5</v>
      </c>
      <c r="H12" s="4">
        <f>ROUND((Durchgangszeiten!J8-Durchgangszeiten!H8)*86400,0)/86400</f>
        <v>0.039375</v>
      </c>
      <c r="I12" s="2">
        <f t="shared" si="2"/>
        <v>2</v>
      </c>
    </row>
    <row r="13" spans="1:9" ht="25.5" customHeight="1">
      <c r="A13" s="2">
        <f t="shared" si="0"/>
        <v>6</v>
      </c>
      <c r="B13" s="1" t="str">
        <f>Durchgangszeiten!A9</f>
        <v>Werner Ederer</v>
      </c>
      <c r="C13" s="3">
        <f>ROUND((Durchgangszeiten!J9)*86400,0)/86400</f>
        <v>0.15538194444444445</v>
      </c>
      <c r="D13" s="4">
        <f>ROUND((Durchgangszeiten!B9)*86400,0)/86400</f>
        <v>0.03643518518518519</v>
      </c>
      <c r="E13" s="2">
        <f t="shared" si="1"/>
        <v>5</v>
      </c>
      <c r="F13" s="12">
        <f>ROUND((Durchgangszeiten!F9-Durchgangszeiten!D9)*86400,0)/86400</f>
        <v>0.06295138888888889</v>
      </c>
      <c r="G13" s="2">
        <f t="shared" si="2"/>
        <v>4</v>
      </c>
      <c r="H13" s="12">
        <f>ROUND((Durchgangszeiten!J9-Durchgangszeiten!H9)*86400,0)/86400</f>
        <v>0.05421296296296296</v>
      </c>
      <c r="I13" s="2">
        <f t="shared" si="2"/>
        <v>6</v>
      </c>
    </row>
  </sheetData>
  <mergeCells count="6">
    <mergeCell ref="A1:I1"/>
    <mergeCell ref="A3:I3"/>
    <mergeCell ref="A5:I5"/>
    <mergeCell ref="D7:E7"/>
    <mergeCell ref="H7:I7"/>
    <mergeCell ref="F7:G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40.7109375" style="0" customWidth="1"/>
    <col min="3" max="3" width="11.7109375" style="0" customWidth="1"/>
    <col min="4" max="4" width="6.7109375" style="0" bestFit="1" customWidth="1"/>
    <col min="5" max="5" width="4.7109375" style="0" bestFit="1" customWidth="1"/>
    <col min="6" max="6" width="6.7109375" style="0" bestFit="1" customWidth="1"/>
    <col min="7" max="7" width="4.7109375" style="0" bestFit="1" customWidth="1"/>
  </cols>
  <sheetData>
    <row r="1" spans="1:21" s="1" customFormat="1" ht="15" customHeight="1">
      <c r="A1" s="16" t="s">
        <v>7</v>
      </c>
      <c r="B1" s="16"/>
      <c r="C1" s="16"/>
      <c r="D1" s="16"/>
      <c r="E1" s="16"/>
      <c r="F1" s="16"/>
      <c r="G1" s="1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16" t="s">
        <v>4</v>
      </c>
      <c r="E3" s="16"/>
      <c r="F3" s="16" t="s">
        <v>5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9.5" customHeight="1">
      <c r="A4" s="2">
        <f aca="true" t="shared" si="0" ref="A4:A9">RANK(C4,C$4:C$49,1)</f>
        <v>1</v>
      </c>
      <c r="B4" s="1" t="str">
        <f>Durchgangszeiten!A4</f>
        <v>Heribert Arnhof</v>
      </c>
      <c r="C4" s="10">
        <f aca="true" t="shared" si="1" ref="C4:C9">ROUND((D4+F4)*86400,0)/86400</f>
        <v>0.0014236111111111112</v>
      </c>
      <c r="D4" s="10">
        <f>ROUND((Durchgangszeiten!D4-Durchgangszeiten!B4)*86400,0)/86400</f>
        <v>0.0009722222222222222</v>
      </c>
      <c r="E4" s="2">
        <f aca="true" t="shared" si="2" ref="E4:E9">RANK(D4,D$4:D$49,1)</f>
        <v>3</v>
      </c>
      <c r="F4" s="10">
        <f>ROUND((Durchgangszeiten!H4-Durchgangszeiten!F4)*86400,0)/86400</f>
        <v>0.00045138888888888887</v>
      </c>
      <c r="G4" s="2">
        <f aca="true" t="shared" si="3" ref="G4:G9">RANK(F4,F$4:F$49,1)</f>
        <v>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ht="15" customHeight="1">
      <c r="A5" s="2">
        <f t="shared" si="0"/>
        <v>2</v>
      </c>
      <c r="B5" s="1" t="str">
        <f>Durchgangszeiten!A5</f>
        <v>Thomas Gössl</v>
      </c>
      <c r="C5" s="10">
        <f t="shared" si="1"/>
        <v>0.0015509259259259259</v>
      </c>
      <c r="D5" s="10">
        <f>ROUND((Durchgangszeiten!D5-Durchgangszeiten!B5)*86400,0)/86400</f>
        <v>0.0005787037037037037</v>
      </c>
      <c r="E5" s="2">
        <f t="shared" si="2"/>
        <v>1</v>
      </c>
      <c r="F5" s="10">
        <f>ROUND((Durchgangszeiten!H5-Durchgangszeiten!F5)*86400,0)/86400</f>
        <v>0.0009722222222222222</v>
      </c>
      <c r="G5" s="2">
        <f t="shared" si="3"/>
        <v>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 t="shared" si="0"/>
        <v>3</v>
      </c>
      <c r="B6" s="1" t="str">
        <f>Durchgangszeiten!A6</f>
        <v>Michael Gössl</v>
      </c>
      <c r="C6" s="10">
        <f t="shared" si="1"/>
        <v>0.001712962962962963</v>
      </c>
      <c r="D6" s="10">
        <f>ROUND((Durchgangszeiten!D6-Durchgangszeiten!B6)*86400,0)/86400</f>
        <v>0.0012731481481481483</v>
      </c>
      <c r="E6" s="2">
        <f t="shared" si="2"/>
        <v>5</v>
      </c>
      <c r="F6" s="10">
        <f>ROUND((Durchgangszeiten!H6-Durchgangszeiten!F6)*86400,0)/86400</f>
        <v>0.0004398148148148148</v>
      </c>
      <c r="G6" s="2">
        <f t="shared" si="3"/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 t="shared" si="0"/>
        <v>4</v>
      </c>
      <c r="B7" s="1" t="str">
        <f>Durchgangszeiten!A9</f>
        <v>Werner Ederer</v>
      </c>
      <c r="C7" s="10">
        <f t="shared" si="1"/>
        <v>0.0017824074074074075</v>
      </c>
      <c r="D7" s="10">
        <f>ROUND((Durchgangszeiten!D9-Durchgangszeiten!B9)*86400,0)/86400</f>
        <v>0.0007754629629629629</v>
      </c>
      <c r="E7" s="2">
        <f t="shared" si="2"/>
        <v>2</v>
      </c>
      <c r="F7" s="10">
        <f>ROUND((Durchgangszeiten!H9-Durchgangszeiten!F9)*86400,0)/86400</f>
        <v>0.0010069444444444444</v>
      </c>
      <c r="G7" s="2">
        <f t="shared" si="3"/>
        <v>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 t="shared" si="0"/>
        <v>5</v>
      </c>
      <c r="B8" s="1" t="str">
        <f>Durchgangszeiten!A8</f>
        <v>Martin Grötzl</v>
      </c>
      <c r="C8" s="10">
        <f t="shared" si="1"/>
        <v>0.001863425925925926</v>
      </c>
      <c r="D8" s="10">
        <f>ROUND((Durchgangszeiten!D8-Durchgangszeiten!B8)*86400,0)/86400</f>
        <v>0.0012847222222222223</v>
      </c>
      <c r="E8" s="2">
        <f t="shared" si="2"/>
        <v>6</v>
      </c>
      <c r="F8" s="10">
        <f>ROUND((Durchgangszeiten!H8-Durchgangszeiten!F8)*86400,0)/86400</f>
        <v>0.0005787037037037037</v>
      </c>
      <c r="G8" s="2">
        <f t="shared" si="3"/>
        <v>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5" customHeight="1">
      <c r="A9" s="2">
        <f t="shared" si="0"/>
        <v>6</v>
      </c>
      <c r="B9" s="1" t="str">
        <f>Durchgangszeiten!A7</f>
        <v>Andreas Grötzl</v>
      </c>
      <c r="C9" s="10">
        <f t="shared" si="1"/>
        <v>0.002210648148148148</v>
      </c>
      <c r="D9" s="10">
        <f>ROUND((Durchgangszeiten!D7-Durchgangszeiten!B7)*86400,0)/86400</f>
        <v>0.0011689814814814816</v>
      </c>
      <c r="E9" s="2">
        <f t="shared" si="2"/>
        <v>4</v>
      </c>
      <c r="F9" s="10">
        <f>ROUND((Durchgangszeiten!H7-Durchgangszeiten!F7)*86400,0)/86400</f>
        <v>0.0010416666666666667</v>
      </c>
      <c r="G9" s="2">
        <f t="shared" si="3"/>
        <v>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" customHeight="1">
      <c r="A10" s="2"/>
      <c r="C10" s="10"/>
      <c r="D10" s="10"/>
      <c r="E10" s="2"/>
      <c r="F10" s="1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 customHeight="1">
      <c r="A11" s="2"/>
      <c r="C11" s="10"/>
      <c r="D11" s="10"/>
      <c r="E11" s="2"/>
      <c r="F11" s="1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15" customHeight="1">
      <c r="A12" s="2"/>
      <c r="C12" s="10"/>
      <c r="D12" s="10"/>
      <c r="E12" s="2"/>
      <c r="F12" s="1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5" customHeight="1">
      <c r="A13" s="2"/>
      <c r="C13" s="10"/>
      <c r="D13" s="10"/>
      <c r="E13" s="2"/>
      <c r="F13" s="1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" customFormat="1" ht="15" customHeight="1">
      <c r="A14" s="2"/>
      <c r="C14" s="10"/>
      <c r="D14" s="10"/>
      <c r="E14" s="2"/>
      <c r="F14" s="1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1" customFormat="1" ht="15" customHeight="1">
      <c r="A15" s="2"/>
      <c r="C15" s="8"/>
      <c r="D15" s="10"/>
      <c r="E15" s="2"/>
      <c r="F15" s="11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</sheetData>
  <mergeCells count="3">
    <mergeCell ref="A1:G1"/>
    <mergeCell ref="D3:E3"/>
    <mergeCell ref="F3:G3"/>
  </mergeCells>
  <printOptions horizontalCentered="1"/>
  <pageMargins left="0.3937007874015748" right="0.3937007874015748" top="0.3937007874015748" bottom="5.905511811023622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A1" sqref="A1:K1"/>
    </sheetView>
  </sheetViews>
  <sheetFormatPr defaultColWidth="11.421875" defaultRowHeight="15" customHeight="1"/>
  <cols>
    <col min="1" max="1" width="40.7109375" style="0" customWidth="1"/>
    <col min="2" max="2" width="9.7109375" style="0" customWidth="1"/>
    <col min="3" max="3" width="4.7109375" style="0" bestFit="1" customWidth="1"/>
    <col min="4" max="4" width="9.7109375" style="0" customWidth="1"/>
    <col min="5" max="5" width="4.7109375" style="0" customWidth="1"/>
    <col min="6" max="6" width="9.7109375" style="0" customWidth="1"/>
    <col min="7" max="7" width="4.7109375" style="0" bestFit="1" customWidth="1"/>
    <col min="8" max="8" width="9.7109375" style="0" customWidth="1"/>
    <col min="9" max="9" width="4.7109375" style="0" bestFit="1" customWidth="1"/>
    <col min="10" max="10" width="9.7109375" style="0" customWidth="1"/>
    <col min="11" max="11" width="4.7109375" style="0" customWidth="1"/>
  </cols>
  <sheetData>
    <row r="1" spans="1:21" s="1" customFormat="1" ht="15" customHeight="1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1" customFormat="1" ht="15" customHeight="1">
      <c r="B2" s="2"/>
      <c r="C2" s="2"/>
      <c r="D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5" s="1" customFormat="1" ht="15" customHeight="1">
      <c r="A3" s="1" t="s">
        <v>19</v>
      </c>
      <c r="B3" s="16" t="s">
        <v>8</v>
      </c>
      <c r="C3" s="16"/>
      <c r="D3" s="16" t="s">
        <v>4</v>
      </c>
      <c r="E3" s="16"/>
      <c r="F3" s="16" t="s">
        <v>9</v>
      </c>
      <c r="G3" s="16"/>
      <c r="H3" s="16" t="s">
        <v>5</v>
      </c>
      <c r="I3" s="16"/>
      <c r="J3" s="16" t="s">
        <v>3</v>
      </c>
      <c r="K3" s="16"/>
      <c r="L3" s="2"/>
      <c r="M3" s="2"/>
      <c r="N3" s="2"/>
      <c r="O3" s="2"/>
    </row>
    <row r="4" spans="1:15" s="1" customFormat="1" ht="19.5" customHeight="1">
      <c r="A4" s="1" t="s">
        <v>12</v>
      </c>
      <c r="B4" s="4">
        <v>0.026701388888888893</v>
      </c>
      <c r="C4" s="13">
        <f aca="true" t="shared" si="0" ref="C4:C9">RANK(B4,B$4:B$49,1)</f>
        <v>1</v>
      </c>
      <c r="D4" s="4">
        <v>0.02767361111111111</v>
      </c>
      <c r="E4" s="13">
        <f aca="true" t="shared" si="1" ref="E4:E9">RANK(D4,D$4:D$49,1)</f>
        <v>1</v>
      </c>
      <c r="F4" s="5">
        <v>0.08369212962962963</v>
      </c>
      <c r="G4" s="13">
        <f aca="true" t="shared" si="2" ref="G4:G9">RANK(F4,F$4:F$49,1)</f>
        <v>2</v>
      </c>
      <c r="H4" s="5">
        <v>0.08414351851851852</v>
      </c>
      <c r="I4" s="13">
        <f>RANK(H4,H$4:H$49,1)</f>
        <v>1</v>
      </c>
      <c r="J4" s="5">
        <v>0.12424768518518518</v>
      </c>
      <c r="K4" s="13">
        <f>RANK(J4,J$4:J$49,1)</f>
        <v>1</v>
      </c>
      <c r="L4" s="2"/>
      <c r="M4" s="2"/>
      <c r="N4" s="2"/>
      <c r="O4" s="2"/>
    </row>
    <row r="5" spans="1:15" s="1" customFormat="1" ht="15" customHeight="1">
      <c r="A5" s="1" t="s">
        <v>13</v>
      </c>
      <c r="B5" s="4">
        <v>0.029085648148148145</v>
      </c>
      <c r="C5" s="13">
        <f t="shared" si="0"/>
        <v>2</v>
      </c>
      <c r="D5" s="4">
        <v>0.02966435185185185</v>
      </c>
      <c r="E5" s="13">
        <f t="shared" si="1"/>
        <v>2</v>
      </c>
      <c r="F5" s="5">
        <v>0.08322916666666667</v>
      </c>
      <c r="G5" s="13">
        <f t="shared" si="2"/>
        <v>1</v>
      </c>
      <c r="H5" s="5">
        <v>0.0842013888888889</v>
      </c>
      <c r="I5" s="13">
        <f aca="true" t="shared" si="3" ref="I5:K9">RANK(H5,H$4:H$49,1)</f>
        <v>2</v>
      </c>
      <c r="J5" s="5">
        <v>0.12899305555555554</v>
      </c>
      <c r="K5" s="13">
        <f t="shared" si="3"/>
        <v>2</v>
      </c>
      <c r="L5" s="2"/>
      <c r="M5" s="2"/>
      <c r="N5" s="2"/>
      <c r="O5" s="2"/>
    </row>
    <row r="6" spans="1:15" s="1" customFormat="1" ht="15" customHeight="1">
      <c r="A6" s="1" t="s">
        <v>14</v>
      </c>
      <c r="B6" s="4">
        <v>0.03935185185185185</v>
      </c>
      <c r="C6" s="13">
        <f t="shared" si="0"/>
        <v>6</v>
      </c>
      <c r="D6" s="4">
        <v>0.040625</v>
      </c>
      <c r="E6" s="13">
        <f t="shared" si="1"/>
        <v>6</v>
      </c>
      <c r="F6" s="5">
        <v>0.09400462962962963</v>
      </c>
      <c r="G6" s="13">
        <f t="shared" si="2"/>
        <v>3</v>
      </c>
      <c r="H6" s="5">
        <v>0.09444444444444444</v>
      </c>
      <c r="I6" s="13">
        <f t="shared" si="3"/>
        <v>3</v>
      </c>
      <c r="J6" s="5">
        <v>0.13615740740740742</v>
      </c>
      <c r="K6" s="13">
        <f t="shared" si="3"/>
        <v>3</v>
      </c>
      <c r="L6" s="2"/>
      <c r="M6" s="2"/>
      <c r="N6" s="2"/>
      <c r="O6" s="2"/>
    </row>
    <row r="7" spans="1:15" s="1" customFormat="1" ht="15" customHeight="1">
      <c r="A7" s="1" t="s">
        <v>15</v>
      </c>
      <c r="B7" s="4">
        <v>0.03252314814814815</v>
      </c>
      <c r="C7" s="13">
        <f t="shared" si="0"/>
        <v>4</v>
      </c>
      <c r="D7" s="4">
        <v>0.03369212962962963</v>
      </c>
      <c r="E7" s="13">
        <f t="shared" si="1"/>
        <v>4</v>
      </c>
      <c r="F7" s="5">
        <v>0.1049537037037037</v>
      </c>
      <c r="G7" s="13">
        <f t="shared" si="2"/>
        <v>6</v>
      </c>
      <c r="H7" s="5">
        <v>0.10599537037037036</v>
      </c>
      <c r="I7" s="13">
        <f t="shared" si="3"/>
        <v>6</v>
      </c>
      <c r="J7" s="5">
        <v>0.13699074074074075</v>
      </c>
      <c r="K7" s="13">
        <f t="shared" si="3"/>
        <v>4</v>
      </c>
      <c r="L7" s="2"/>
      <c r="M7" s="2"/>
      <c r="N7" s="2"/>
      <c r="O7" s="2"/>
    </row>
    <row r="8" spans="1:15" s="1" customFormat="1" ht="15" customHeight="1">
      <c r="A8" s="1" t="s">
        <v>16</v>
      </c>
      <c r="B8" s="4">
        <v>0.032199074074074074</v>
      </c>
      <c r="C8" s="13">
        <f t="shared" si="0"/>
        <v>3</v>
      </c>
      <c r="D8" s="4">
        <v>0.033483796296296296</v>
      </c>
      <c r="E8" s="13">
        <f t="shared" si="1"/>
        <v>3</v>
      </c>
      <c r="F8" s="5">
        <v>0.09753472222222222</v>
      </c>
      <c r="G8" s="13">
        <f t="shared" si="2"/>
        <v>4</v>
      </c>
      <c r="H8" s="5">
        <v>0.09811342592592592</v>
      </c>
      <c r="I8" s="13">
        <f t="shared" si="3"/>
        <v>4</v>
      </c>
      <c r="J8" s="5">
        <v>0.13748842592592592</v>
      </c>
      <c r="K8" s="13">
        <f t="shared" si="3"/>
        <v>5</v>
      </c>
      <c r="L8" s="2"/>
      <c r="M8" s="2"/>
      <c r="N8" s="2"/>
      <c r="O8" s="2"/>
    </row>
    <row r="9" spans="1:15" s="1" customFormat="1" ht="15" customHeight="1">
      <c r="A9" s="1" t="s">
        <v>17</v>
      </c>
      <c r="B9" s="4">
        <v>0.03643518518518519</v>
      </c>
      <c r="C9" s="13">
        <f t="shared" si="0"/>
        <v>5</v>
      </c>
      <c r="D9" s="4">
        <v>0.037210648148148145</v>
      </c>
      <c r="E9" s="13">
        <f t="shared" si="1"/>
        <v>5</v>
      </c>
      <c r="F9" s="5">
        <v>0.10016203703703704</v>
      </c>
      <c r="G9" s="13">
        <f t="shared" si="2"/>
        <v>5</v>
      </c>
      <c r="H9" s="5">
        <v>0.10116898148148147</v>
      </c>
      <c r="I9" s="13">
        <f t="shared" si="3"/>
        <v>5</v>
      </c>
      <c r="J9" s="5">
        <v>0.15538194444444445</v>
      </c>
      <c r="K9" s="13">
        <f t="shared" si="3"/>
        <v>6</v>
      </c>
      <c r="L9" s="2"/>
      <c r="M9" s="2"/>
      <c r="N9" s="2"/>
      <c r="O9" s="2"/>
    </row>
    <row r="10" spans="2:15" s="1" customFormat="1" ht="15" customHeight="1">
      <c r="B10" s="4"/>
      <c r="C10" s="2"/>
      <c r="D10" s="4"/>
      <c r="E10" s="2"/>
      <c r="F10" s="5"/>
      <c r="G10" s="2"/>
      <c r="H10" s="5"/>
      <c r="I10" s="2"/>
      <c r="J10" s="5"/>
      <c r="K10" s="8"/>
      <c r="L10" s="2"/>
      <c r="M10" s="2"/>
      <c r="N10" s="2"/>
      <c r="O10" s="2"/>
    </row>
    <row r="11" spans="2:15" s="1" customFormat="1" ht="15" customHeight="1">
      <c r="B11" s="4"/>
      <c r="C11" s="2"/>
      <c r="D11" s="4"/>
      <c r="E11" s="2"/>
      <c r="F11" s="5"/>
      <c r="G11" s="2"/>
      <c r="H11" s="5"/>
      <c r="I11" s="2"/>
      <c r="J11" s="5"/>
      <c r="K11" s="2"/>
      <c r="L11" s="2"/>
      <c r="M11" s="2"/>
      <c r="N11" s="2"/>
      <c r="O11" s="2"/>
    </row>
    <row r="12" spans="2:15" s="1" customFormat="1" ht="15" customHeight="1">
      <c r="B12" s="4"/>
      <c r="C12" s="2"/>
      <c r="D12" s="4"/>
      <c r="E12" s="2"/>
      <c r="F12" s="5"/>
      <c r="G12" s="2"/>
      <c r="H12" s="5"/>
      <c r="I12" s="2"/>
      <c r="J12" s="5"/>
      <c r="K12" s="2"/>
      <c r="L12" s="2"/>
      <c r="M12" s="2"/>
      <c r="N12" s="2"/>
      <c r="O12" s="2"/>
    </row>
    <row r="13" spans="2:15" s="1" customFormat="1" ht="15" customHeight="1">
      <c r="B13" s="4"/>
      <c r="C13" s="2"/>
      <c r="D13" s="4"/>
      <c r="E13" s="2"/>
      <c r="F13" s="5"/>
      <c r="G13" s="2"/>
      <c r="H13" s="5"/>
      <c r="I13" s="2"/>
      <c r="J13" s="5"/>
      <c r="K13" s="2"/>
      <c r="L13" s="2"/>
      <c r="M13" s="2"/>
      <c r="N13" s="2"/>
      <c r="O13" s="2"/>
    </row>
    <row r="14" spans="2:15" s="1" customFormat="1" ht="15" customHeight="1">
      <c r="B14" s="4"/>
      <c r="C14" s="2"/>
      <c r="D14" s="4"/>
      <c r="E14" s="2"/>
      <c r="F14" s="5"/>
      <c r="G14" s="2"/>
      <c r="H14" s="5"/>
      <c r="I14" s="2"/>
      <c r="J14" s="5"/>
      <c r="K14" s="2"/>
      <c r="L14" s="2"/>
      <c r="M14" s="2"/>
      <c r="N14" s="2"/>
      <c r="O14" s="2"/>
    </row>
    <row r="15" spans="2:15" s="1" customFormat="1" ht="15" customHeight="1">
      <c r="B15" s="4"/>
      <c r="C15" s="2"/>
      <c r="D15" s="4"/>
      <c r="E15" s="2"/>
      <c r="F15" s="5"/>
      <c r="G15" s="2"/>
      <c r="H15" s="5"/>
      <c r="I15" s="2"/>
      <c r="J15" s="5"/>
      <c r="K15" s="8"/>
      <c r="L15" s="2"/>
      <c r="M15" s="2"/>
      <c r="N15" s="2"/>
      <c r="O15" s="2"/>
    </row>
    <row r="16" spans="2:15" s="1" customFormat="1" ht="15" customHeight="1">
      <c r="B16" s="4"/>
      <c r="C16" s="2"/>
      <c r="D16" s="4"/>
      <c r="E16" s="2"/>
      <c r="F16" s="5"/>
      <c r="G16" s="2"/>
      <c r="H16" s="9"/>
      <c r="I16" s="8"/>
      <c r="J16" s="5"/>
      <c r="K16" s="8"/>
      <c r="L16" s="2"/>
      <c r="M16" s="2"/>
      <c r="N16" s="2"/>
      <c r="O16" s="2"/>
    </row>
    <row r="17" spans="2:4" ht="15" customHeight="1">
      <c r="B17" s="4"/>
      <c r="D17" s="4"/>
    </row>
    <row r="18" spans="2:4" ht="15" customHeight="1">
      <c r="B18" s="4"/>
      <c r="D18" s="4"/>
    </row>
    <row r="19" spans="2:4" ht="15" customHeight="1">
      <c r="B19" s="4"/>
      <c r="D19" s="4"/>
    </row>
    <row r="20" ht="15" customHeight="1">
      <c r="B20" s="4"/>
    </row>
  </sheetData>
  <mergeCells count="6">
    <mergeCell ref="A1:K1"/>
    <mergeCell ref="D3:E3"/>
    <mergeCell ref="F3:G3"/>
    <mergeCell ref="H3:I3"/>
    <mergeCell ref="J3:K3"/>
    <mergeCell ref="B3:C3"/>
  </mergeCells>
  <printOptions horizontalCentered="1"/>
  <pageMargins left="0.3937007874015748" right="0.3937007874015748" top="5.905511811023622" bottom="0.3937007874015748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GOESSL THOMAS DRIVESCOM.EDV</cp:lastModifiedBy>
  <cp:lastPrinted>2000-07-10T23:41:20Z</cp:lastPrinted>
  <dcterms:created xsi:type="dcterms:W3CDTF">2000-01-02T16:54:01Z</dcterms:created>
  <dcterms:modified xsi:type="dcterms:W3CDTF">2006-02-02T15:28:43Z</dcterms:modified>
  <cp:category/>
  <cp:version/>
  <cp:contentType/>
  <cp:contentStatus/>
</cp:coreProperties>
</file>